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8800" windowHeight="16440" activeTab="1"/>
  </bookViews>
  <sheets>
    <sheet name="Rekapitulacija" sheetId="12" r:id="rId1"/>
    <sheet name="IKCI" sheetId="3" r:id="rId2"/>
    <sheet name="ZP, ZU zunanje prizorišče" sheetId="7" r:id="rId3"/>
    <sheet name="URB_urbanistični kazalci" sheetId="13" r:id="rId4"/>
  </sheets>
  <definedNames>
    <definedName name="_xlnm.Print_Area" localSheetId="1">IKCI!$A$17:$K$186</definedName>
    <definedName name="_xlnm.Print_Area" localSheetId="0">Rekapitulacija!$A$1:$J$38</definedName>
    <definedName name="_xlnm.Print_Area" localSheetId="3">'URB_urbanistični kazalci'!$A$2:$I$23</definedName>
    <definedName name="_xlnm.Print_Area" localSheetId="2">'ZP, ZU zunanje prizorišče'!$A$2:$K$38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3" l="1"/>
  <c r="H28" i="12"/>
  <c r="G118" i="3"/>
  <c r="G26" i="12"/>
  <c r="G80" i="3"/>
  <c r="H80" i="3"/>
  <c r="H56" i="3"/>
  <c r="H159" i="3"/>
  <c r="H29" i="12"/>
  <c r="H18" i="7"/>
  <c r="H34" i="12"/>
  <c r="H32" i="7"/>
  <c r="H35" i="12"/>
  <c r="G32" i="7"/>
  <c r="G35" i="12"/>
  <c r="H118" i="3"/>
  <c r="H26" i="12"/>
  <c r="H131" i="3"/>
  <c r="H27" i="12"/>
  <c r="H98" i="3"/>
  <c r="H25" i="12"/>
  <c r="H22" i="12"/>
  <c r="H16" i="12"/>
  <c r="H164" i="3"/>
  <c r="H30" i="12"/>
  <c r="G18" i="7"/>
  <c r="G34" i="12"/>
  <c r="G153" i="3"/>
  <c r="G28" i="12"/>
  <c r="G159" i="3"/>
  <c r="G29" i="12"/>
  <c r="G164" i="3"/>
  <c r="G30" i="12"/>
  <c r="G131" i="3"/>
  <c r="G27" i="12"/>
  <c r="G98" i="3"/>
  <c r="G25" i="12"/>
  <c r="G22" i="12"/>
  <c r="G27" i="3"/>
  <c r="G26" i="3"/>
  <c r="G25" i="3"/>
  <c r="H10" i="12"/>
  <c r="I29" i="12"/>
  <c r="G56" i="3"/>
  <c r="G16" i="12"/>
  <c r="G10" i="12"/>
  <c r="I28" i="12"/>
  <c r="I26" i="12"/>
  <c r="I27" i="12"/>
  <c r="I30" i="12"/>
  <c r="I22" i="12"/>
  <c r="I25" i="12"/>
  <c r="I16" i="12"/>
  <c r="I10" i="12"/>
</calcChain>
</file>

<file path=xl/sharedStrings.xml><?xml version="1.0" encoding="utf-8"?>
<sst xmlns="http://schemas.openxmlformats.org/spreadsheetml/2006/main" count="637" uniqueCount="388">
  <si>
    <t>ime prostora</t>
  </si>
  <si>
    <t>izhodiščna površina</t>
  </si>
  <si>
    <t>površina v natečajni zasnovi</t>
  </si>
  <si>
    <t>število uporabnikov</t>
  </si>
  <si>
    <t>uporabniki</t>
  </si>
  <si>
    <t>VD</t>
  </si>
  <si>
    <t>obiskovalci</t>
  </si>
  <si>
    <t>MD</t>
  </si>
  <si>
    <t>TP</t>
  </si>
  <si>
    <t>PP</t>
  </si>
  <si>
    <t xml:space="preserve">Garderoba, obiskovalci </t>
  </si>
  <si>
    <t>etaža/lokacija</t>
  </si>
  <si>
    <t>/</t>
  </si>
  <si>
    <t>Blagajna z info centrom</t>
  </si>
  <si>
    <t>0 - pritličje</t>
  </si>
  <si>
    <t>skupina prostorov</t>
  </si>
  <si>
    <t>MALA DVORANA - skupaj</t>
  </si>
  <si>
    <t>VELIKA DVORANA - skupaj</t>
  </si>
  <si>
    <t>zaposleni</t>
  </si>
  <si>
    <t>Stranski oder 1</t>
  </si>
  <si>
    <t>opombe</t>
  </si>
  <si>
    <t>OD - oder</t>
  </si>
  <si>
    <t>SP - servisni prostori</t>
  </si>
  <si>
    <t>ZO - zaodrje garderobe, prostori za rekvizite</t>
  </si>
  <si>
    <t>SP</t>
  </si>
  <si>
    <t>zaposleni, nastopajoči</t>
  </si>
  <si>
    <t>DV - (VD) velika dvorana, (MD) mala dvorana</t>
  </si>
  <si>
    <t>ZU</t>
  </si>
  <si>
    <t>ZU03</t>
  </si>
  <si>
    <t>ZP - zunanje prizorišče</t>
  </si>
  <si>
    <t>ZP</t>
  </si>
  <si>
    <t>ZU - zunanja ureditev</t>
  </si>
  <si>
    <t>Sanitarije, funkcionalno ovirane osebe</t>
  </si>
  <si>
    <t>PP07</t>
  </si>
  <si>
    <t>Garderoba 1 nastopajoči VD M/Ž</t>
  </si>
  <si>
    <t>Garderoba 2 nastopajoči VD M/Ž</t>
  </si>
  <si>
    <t>Garderoba 3 nastopajoči MD M/Ž</t>
  </si>
  <si>
    <t>DV_MD01</t>
  </si>
  <si>
    <t>OD_MD03</t>
  </si>
  <si>
    <t>OD_MD02</t>
  </si>
  <si>
    <t>ZUNANJE PRIZORIŠČE - skupaj</t>
  </si>
  <si>
    <t>TEHNIČNI PROSTORI- skupaj</t>
  </si>
  <si>
    <t>TP01</t>
  </si>
  <si>
    <t>TP02</t>
  </si>
  <si>
    <t>TP03</t>
  </si>
  <si>
    <t>TP04</t>
  </si>
  <si>
    <t>Stranski oder MD</t>
  </si>
  <si>
    <t>Priročna mizarska delavnica</t>
  </si>
  <si>
    <t>Skladišče s priročno delavnico - SVETLOBA</t>
  </si>
  <si>
    <t>Skladišče s priročno delavnico - AVDIO</t>
  </si>
  <si>
    <t>ZP02</t>
  </si>
  <si>
    <t>ZP03</t>
  </si>
  <si>
    <t>vpis lokacije</t>
  </si>
  <si>
    <t>vpis površin</t>
  </si>
  <si>
    <t>SERVISNI PROSTORI- skupaj</t>
  </si>
  <si>
    <t>KOMUNIKACIJE -  skupaj</t>
  </si>
  <si>
    <t>vsi sklopi</t>
  </si>
  <si>
    <t>Vertikalni jaški</t>
  </si>
  <si>
    <t>KD01</t>
  </si>
  <si>
    <t>KD02</t>
  </si>
  <si>
    <t>KD04</t>
  </si>
  <si>
    <t>KD05</t>
  </si>
  <si>
    <t>KD06</t>
  </si>
  <si>
    <t>legenda programskih sklopov:</t>
  </si>
  <si>
    <t>Garderoba 4 nastopajoči MD M/Ž</t>
  </si>
  <si>
    <t>TP - tehnični prostori</t>
  </si>
  <si>
    <t>ZUNANJA UREDITEV</t>
  </si>
  <si>
    <t>REKAPITULACIJA</t>
  </si>
  <si>
    <t>ZO_VD22</t>
  </si>
  <si>
    <t>JD_VD09</t>
  </si>
  <si>
    <t>JD_VD10</t>
  </si>
  <si>
    <t>JD_VD11</t>
  </si>
  <si>
    <t>KD</t>
  </si>
  <si>
    <t>Garderoba za hostese</t>
  </si>
  <si>
    <t>skupna uporaba za vse obi.</t>
  </si>
  <si>
    <t>ZUNANJI PRIREDITVENI PROSTOR</t>
  </si>
  <si>
    <t>obiskovalci, nastopajoči</t>
  </si>
  <si>
    <t>2-3 osebe</t>
  </si>
  <si>
    <t>2 - 3 osebe</t>
  </si>
  <si>
    <t>ZO_VD24</t>
  </si>
  <si>
    <t>vpis etaže</t>
  </si>
  <si>
    <t>Veliki oder</t>
  </si>
  <si>
    <t>Knjigarna</t>
  </si>
  <si>
    <t>JD_VD08</t>
  </si>
  <si>
    <t>Služben vhod</t>
  </si>
  <si>
    <t>PP01</t>
  </si>
  <si>
    <t>PP02</t>
  </si>
  <si>
    <t>PP03</t>
  </si>
  <si>
    <t>Sanitarije M/Ž, nastopajoči</t>
  </si>
  <si>
    <t>ZO_MD06</t>
  </si>
  <si>
    <t>ZO_MD07</t>
  </si>
  <si>
    <t>ZO_MD08</t>
  </si>
  <si>
    <t>ZO_MD09</t>
  </si>
  <si>
    <t>ZO_MD10</t>
  </si>
  <si>
    <t>JD - javni del stavbe</t>
  </si>
  <si>
    <t>-1 - klet</t>
  </si>
  <si>
    <t>programski sklopi</t>
  </si>
  <si>
    <t>površine</t>
  </si>
  <si>
    <t>Sanitarije s tuši, garderobe  M/Ž, tehniki</t>
  </si>
  <si>
    <t>Foyer-predprostor za pogostitev, garderobe</t>
  </si>
  <si>
    <t>Čajna kuhinja</t>
  </si>
  <si>
    <t>ZO_VD20</t>
  </si>
  <si>
    <t>ZO_VD21</t>
  </si>
  <si>
    <t>ZO_VD23</t>
  </si>
  <si>
    <t>Rekvizitarna velikega odra (VD)</t>
  </si>
  <si>
    <t>nastopajoči</t>
  </si>
  <si>
    <t>Foyer (0, +1, +2 etaže skupaj)</t>
  </si>
  <si>
    <t>Velika dvorana - parter</t>
  </si>
  <si>
    <t>Velika dvorana - balkon</t>
  </si>
  <si>
    <t>Pisarna za pripravo nastopajočih</t>
  </si>
  <si>
    <t>PP04</t>
  </si>
  <si>
    <t>PP05</t>
  </si>
  <si>
    <t>PP06</t>
  </si>
  <si>
    <t>Zaprt prostor za zbiranje odpadkov</t>
  </si>
  <si>
    <t>zaposleni, obiskovalci</t>
  </si>
  <si>
    <t xml:space="preserve">Večja pisarna odprtega tipa </t>
  </si>
  <si>
    <t>Pisarna vodje + sejna soba</t>
  </si>
  <si>
    <t xml:space="preserve">Restavracija </t>
  </si>
  <si>
    <t>Vratarnica/ kontrola dostopa</t>
  </si>
  <si>
    <t>Prostor za teristorske omare, prostor za serverje</t>
  </si>
  <si>
    <t xml:space="preserve">Tehnični prostor - toplotna postaja in TČ, prezračevanje, klimatizacija  </t>
  </si>
  <si>
    <t xml:space="preserve">Tehnični prostor - telekomunikacije, rezervno napajanje </t>
  </si>
  <si>
    <t>Notranja manipulacijska ploščad</t>
  </si>
  <si>
    <t>TP08*</t>
  </si>
  <si>
    <t>TP05*</t>
  </si>
  <si>
    <t>TP07*</t>
  </si>
  <si>
    <t>SP servisni prostori</t>
  </si>
  <si>
    <t>Mala dvorana skupaj</t>
  </si>
  <si>
    <t>Zunanja terasa kavarne</t>
  </si>
  <si>
    <t>ZP04</t>
  </si>
  <si>
    <t>SP_KD07</t>
  </si>
  <si>
    <t>SP_KD08</t>
  </si>
  <si>
    <t>SP_KD09</t>
  </si>
  <si>
    <t>SP_KD10</t>
  </si>
  <si>
    <t>Sanitarije Ž, obiskovalci</t>
  </si>
  <si>
    <t>Sanitarije M, obiskovalci</t>
  </si>
  <si>
    <t>do 50 oseb</t>
  </si>
  <si>
    <t>kvadratura se šteje v skupno kvadraturo foyera</t>
  </si>
  <si>
    <t>Foyer</t>
  </si>
  <si>
    <t>KD03</t>
  </si>
  <si>
    <t>TP06*</t>
  </si>
  <si>
    <t>min 420 sedežev</t>
  </si>
  <si>
    <t>balkon ni zaželen, a je dopusten</t>
  </si>
  <si>
    <t>Reprodukcija svetlobe, audio, video</t>
  </si>
  <si>
    <t>odrska tla min 12 X 10 m, oder 0.8 m nad najnižjo točko dvorane; portalna odprtina min 12 X 8 m; grid na min višini 2.5 kratnik portalne odprtine</t>
  </si>
  <si>
    <t>Stranski oder 3</t>
  </si>
  <si>
    <t>širina 5 m, višina min 8 m</t>
  </si>
  <si>
    <t>širina 5 m; višina min 8 m; pomična ploščad med kletjo (pododrjem) in odrom</t>
  </si>
  <si>
    <t xml:space="preserve">širina prostora min 6 m, višina min 7.5 m; direktno povezan z dostavo </t>
  </si>
  <si>
    <t>VD, MD, večnamenska dvorana 1, 2</t>
  </si>
  <si>
    <t>80 gostov sedeča postrežba, 130 gostov stoječa postrežba, terasa 40 gostov sedeča postrežba; prostor za pripravo pijače/hrane; garderobe in sanitarije za zaposlene</t>
  </si>
  <si>
    <t>Kavarna / prostor za postrežbo, prostor za pripravo hrane</t>
  </si>
  <si>
    <t>Mala dvorana in oder (black box)</t>
  </si>
  <si>
    <t>nastopajoči, zaposleni, obiskovalci</t>
  </si>
  <si>
    <t>min 130 sedežev</t>
  </si>
  <si>
    <t>Oder MD (skupaj z dvorano)</t>
  </si>
  <si>
    <t>Površina za reprodukcijo svetlobe, audio, video</t>
  </si>
  <si>
    <t>1 do 2</t>
  </si>
  <si>
    <t>površina v natečajni rešitvi</t>
  </si>
  <si>
    <t xml:space="preserve">Garderoba / soba za soliste </t>
  </si>
  <si>
    <t xml:space="preserve">nastopajoči, zaposleni </t>
  </si>
  <si>
    <t>Rekvizitarna 2 male dvorane (MD)</t>
  </si>
  <si>
    <t>Garderoba 3 / za zbore</t>
  </si>
  <si>
    <t>1 + 6</t>
  </si>
  <si>
    <t xml:space="preserve">cca 4 - 6 </t>
  </si>
  <si>
    <t>Prostori za oddajanje / coworking</t>
  </si>
  <si>
    <t>Sanitarije uprava + obiskovalci coworking</t>
  </si>
  <si>
    <t>SP_PP08</t>
  </si>
  <si>
    <t>PP - uprava, pomožni prostori</t>
  </si>
  <si>
    <t>KD - večnamenske dvorane</t>
  </si>
  <si>
    <t>GO - gostinski del</t>
  </si>
  <si>
    <t>Dvorana 2 / balet</t>
  </si>
  <si>
    <t>svetla višina prostora 3.00 m: krajša stranica dvorane naj meri min 7 m</t>
  </si>
  <si>
    <t>Dvorana 1 / z možnostjo pregraditve</t>
  </si>
  <si>
    <t>Kuhinja, priprava hrane, prostori za zaposlene, pomožni prostori</t>
  </si>
  <si>
    <t>120 gostov</t>
  </si>
  <si>
    <t>GO gostinski del</t>
  </si>
  <si>
    <t>Skladišče za opremo, prostor za multimedijo 2</t>
  </si>
  <si>
    <t>Skladišče za opremo, prostor za multimedijo 1</t>
  </si>
  <si>
    <t>Čajna kuhinja, prostor za postrežbo</t>
  </si>
  <si>
    <t>GO 03</t>
  </si>
  <si>
    <t>GO 02</t>
  </si>
  <si>
    <t>GO 01</t>
  </si>
  <si>
    <t>GO</t>
  </si>
  <si>
    <t>Terasa / lounge bar</t>
  </si>
  <si>
    <t>min delovna višina 3.0 m</t>
  </si>
  <si>
    <t>min širina prostora 4.0 m; min delovna višina 3.0 m</t>
  </si>
  <si>
    <t>TP09*</t>
  </si>
  <si>
    <t>Transformatorska postaja</t>
  </si>
  <si>
    <t>1 wc, 1 tuš</t>
  </si>
  <si>
    <t>TP_SP01*</t>
  </si>
  <si>
    <t>Parkovne/zelene površine</t>
  </si>
  <si>
    <t>ZP05</t>
  </si>
  <si>
    <t>Zunanje  površine za dostavo in manipulacijo</t>
  </si>
  <si>
    <t>min 25 X 15 m; statični ali montažni oder</t>
  </si>
  <si>
    <t>Oder  / prostor za oder</t>
  </si>
  <si>
    <t>Servisni prostor / čistila</t>
  </si>
  <si>
    <t>GOSTINSKI DEL - Skupaj</t>
  </si>
  <si>
    <t>VEČNAMENSKE DVORANE - Skupaj</t>
  </si>
  <si>
    <t>UPRAVA - skupaj</t>
  </si>
  <si>
    <t>šifra prostora   v risbi</t>
  </si>
  <si>
    <t>vnesi podatke</t>
  </si>
  <si>
    <t>TP10*</t>
  </si>
  <si>
    <t>SP_PP11</t>
  </si>
  <si>
    <t>ZU05*</t>
  </si>
  <si>
    <t>TP00*- površina teh prostorov je podana okvirno, natečajnik naj jo prilagodi skladno s svojo predlagano rešitvijo</t>
  </si>
  <si>
    <t>izhodiščne površine</t>
  </si>
  <si>
    <t>natečajna zasnova</t>
  </si>
  <si>
    <t>*Komunikacije 25%</t>
  </si>
  <si>
    <t>URBANISTIČNI KAZALCI</t>
  </si>
  <si>
    <t>Zazidana površina</t>
  </si>
  <si>
    <t>Faktor zazidanosti (FZ)</t>
  </si>
  <si>
    <t>Bruto tlorisna površina  nad terenom IKCI</t>
  </si>
  <si>
    <t>Bruto tlorisna površina  pod terenom IKCI</t>
  </si>
  <si>
    <t>Legenda programskih sklopov:</t>
  </si>
  <si>
    <t>Faktor izrabe (FI)</t>
  </si>
  <si>
    <t xml:space="preserve">LEGENDA </t>
  </si>
  <si>
    <t>ISTRSKI KULTURNI CENTER IZOLA_PREGLED PROSTOROV IN POVRŠIN</t>
  </si>
  <si>
    <t>DV - velika dvorana VD, mala dvorana MD</t>
  </si>
  <si>
    <t>PP - uprava / pomožni prostori</t>
  </si>
  <si>
    <t>Velika dvorana DV_VD</t>
  </si>
  <si>
    <t xml:space="preserve">Veliki oder OD_VD </t>
  </si>
  <si>
    <t>Zaodrje velike dvorane ZO_VD</t>
  </si>
  <si>
    <t xml:space="preserve">Javni del velika dvorana JD_VD </t>
  </si>
  <si>
    <t>VELIKA DVORANA  skupaj</t>
  </si>
  <si>
    <t>VELIKA DVORANA skupaj</t>
  </si>
  <si>
    <t>Mala dvorana DV_MD</t>
  </si>
  <si>
    <t>Mali oder OD_MD</t>
  </si>
  <si>
    <t>JD_VD01</t>
  </si>
  <si>
    <t>JD_VD02</t>
  </si>
  <si>
    <t>JD_VD03</t>
  </si>
  <si>
    <t>DV_VD13</t>
  </si>
  <si>
    <t>OD_VD14</t>
  </si>
  <si>
    <t>OD_VD15</t>
  </si>
  <si>
    <t>OD_VD16</t>
  </si>
  <si>
    <t>OD_VD17</t>
  </si>
  <si>
    <t>OD_VD18</t>
  </si>
  <si>
    <t>Stranski (zadnji) oder 2, s pododrsko napravo 1</t>
  </si>
  <si>
    <t>Proscenij / pododrska naprava 2</t>
  </si>
  <si>
    <t>dolžina 10 m, globina 1.5 m</t>
  </si>
  <si>
    <t>11 wc</t>
  </si>
  <si>
    <t>7 wc + 7 pisoar</t>
  </si>
  <si>
    <t>1 wc</t>
  </si>
  <si>
    <t>lahko del komunikacij v zaodrju</t>
  </si>
  <si>
    <t>do 15 oseb</t>
  </si>
  <si>
    <t>JD_VD04</t>
  </si>
  <si>
    <t>JD_VD05</t>
  </si>
  <si>
    <t>JD_VD06</t>
  </si>
  <si>
    <t>JD_VD07</t>
  </si>
  <si>
    <t>Kavarna / skladišče</t>
  </si>
  <si>
    <t>Kavarna/ garderobe, sanitarije zaposleni</t>
  </si>
  <si>
    <t>Knjigarna / skladišče</t>
  </si>
  <si>
    <t>JD_VD12a</t>
  </si>
  <si>
    <t>JD_VD12b</t>
  </si>
  <si>
    <t>JD_VD12c</t>
  </si>
  <si>
    <t>DV_VD13a</t>
  </si>
  <si>
    <t>OD_VD19</t>
  </si>
  <si>
    <t>ZO_VD25</t>
  </si>
  <si>
    <t>ZO_VD26</t>
  </si>
  <si>
    <t>ZO_VD27</t>
  </si>
  <si>
    <t xml:space="preserve">Prostor za čakanje na izhod na oder </t>
  </si>
  <si>
    <t>5 oseb</t>
  </si>
  <si>
    <t>OD_MD01</t>
  </si>
  <si>
    <t>TP_MD04</t>
  </si>
  <si>
    <t>ZO_MD05</t>
  </si>
  <si>
    <t>3 wc</t>
  </si>
  <si>
    <t>2wc + 2 pisoar</t>
  </si>
  <si>
    <t>do 5</t>
  </si>
  <si>
    <t>Kadilnica</t>
  </si>
  <si>
    <t>Tehnično prostor /  server</t>
  </si>
  <si>
    <t>1 wc  Ž, 1 wc  M + 1 pisoar</t>
  </si>
  <si>
    <t>SP_KD11</t>
  </si>
  <si>
    <t>SP_GO04</t>
  </si>
  <si>
    <t>SP_GO05</t>
  </si>
  <si>
    <t>TP06a*</t>
  </si>
  <si>
    <t>TP_SP02*</t>
  </si>
  <si>
    <t>SP03</t>
  </si>
  <si>
    <t>ocenjena vrednost 25%</t>
  </si>
  <si>
    <t>Prostor za čistila, opremo za čiščenje</t>
  </si>
  <si>
    <t>SP04</t>
  </si>
  <si>
    <t>Čajna kuhinja za zaposlene v TP</t>
  </si>
  <si>
    <t>ZP01</t>
  </si>
  <si>
    <t>Tribuna  / prostor za sedišča</t>
  </si>
  <si>
    <t>sedišča na tribuni; prvi dve vrsti stoli (demontažni/nakladalni/ z rokonasloni/ s spajanjem v vrsto); statična ali montažna tribuna</t>
  </si>
  <si>
    <t>Skladišče za opremo/stole,…</t>
  </si>
  <si>
    <t>možnost postavitve na različnih lokacijah, glede na organizacijo prizorišča</t>
  </si>
  <si>
    <t>4 wc Ž</t>
  </si>
  <si>
    <t>ZP06</t>
  </si>
  <si>
    <t>ZP06a</t>
  </si>
  <si>
    <t>Sanitarije obiskovalci M</t>
  </si>
  <si>
    <t>Sanitarije obiskovalci Ž/inv</t>
  </si>
  <si>
    <t xml:space="preserve">Info točka </t>
  </si>
  <si>
    <t>Površine za parkiranje / parkirna mesta</t>
  </si>
  <si>
    <t>1.25</t>
  </si>
  <si>
    <t>Utrjene površine</t>
  </si>
  <si>
    <t>za gibalno ovirane: 12 pm; za taxi/drop off: 5 pm; za reportažno vozilo: 2 pm; za kombinirano vozilo: 1 pm</t>
  </si>
  <si>
    <t>obiskovalci/gibalno ovirani, taxi, reportažna vozila, kombi</t>
  </si>
  <si>
    <t>8545.29 m2</t>
  </si>
  <si>
    <t>maks. 3418.10 m2</t>
  </si>
  <si>
    <t>ZU04</t>
  </si>
  <si>
    <t>ZU06*</t>
  </si>
  <si>
    <t>Površine za parkiranje koles</t>
  </si>
  <si>
    <t>PP uprava / pomožni prostori</t>
  </si>
  <si>
    <t>KD večnamenske dvorane</t>
  </si>
  <si>
    <t>klimatiziran prostor, ista požarna cona kot dvorana, v sklopu tega prostora je lahko tudi prostor za simultano prevajanje</t>
  </si>
  <si>
    <t>Tovorno dvigalo</t>
  </si>
  <si>
    <t xml:space="preserve">Nosilnost tovornega dvigala naj min 3,5 t. 
Kabina mora imeti notranje mere min  4 x 2 x 3 m (D X G X V). 
</t>
  </si>
  <si>
    <t>do 120 oseb</t>
  </si>
  <si>
    <t>Skladišča morajo biti manipulacijsko povezana, brez horizontalnih in vertikalnih preprek, vstopna vrata v prostore morajo biti min 2,20 x 2,20 m, min delovna višina 3.0 m</t>
  </si>
  <si>
    <t xml:space="preserve">*TP tehnični prostori </t>
  </si>
  <si>
    <t>ZU01*</t>
  </si>
  <si>
    <t>ZU02*</t>
  </si>
  <si>
    <t xml:space="preserve">za dostavo s tovornim vozilom za kontejner, kombiniranim vozilom, dostop smetarskega vozila </t>
  </si>
  <si>
    <t>MALA DVORANA skupaj</t>
  </si>
  <si>
    <t>Komunikacije (hodniki, stopnišča, dvigala...) *</t>
  </si>
  <si>
    <t>50 pm za kolesa</t>
  </si>
  <si>
    <t xml:space="preserve">Zaodrje male dvorane ZO_MD </t>
  </si>
  <si>
    <t xml:space="preserve">Tehnični prostori male dvorane TP_MD </t>
  </si>
  <si>
    <t>določilo prostorskega akta/ 
natečajna naloga</t>
  </si>
  <si>
    <t>Odprte zelene površine na raščenem terenu</t>
  </si>
  <si>
    <t>SKLOP_MALA DVORANA</t>
  </si>
  <si>
    <t>SKLOP_ZUNANJE PRIZORIŠČE. ZUNANJE UREDITVE</t>
  </si>
  <si>
    <t>VELIKA DVORANA_VD</t>
  </si>
  <si>
    <t>MALA DVORANA_MD</t>
  </si>
  <si>
    <t>UPRAVA / POMOŽNI PROSTORI_PP</t>
  </si>
  <si>
    <t>VEČNAMENSKE DVORANE_KD</t>
  </si>
  <si>
    <t>GOSTINSKI DEL_GO</t>
  </si>
  <si>
    <t>TEHNIČNI, SERVISNI PROSTORI, KOMUNIKACIJE_TP, SP, K</t>
  </si>
  <si>
    <t>K</t>
  </si>
  <si>
    <t>SKLOP_VELIKA DVORANA</t>
  </si>
  <si>
    <t>Površina za izračun urb. kazalcev</t>
  </si>
  <si>
    <t>ZU*- površine so podane okvirno ali niso podane, natečajnik jo prilagodi skladno s svojo natečajno rešitvijo</t>
  </si>
  <si>
    <t>IKCI_vsi programski sklopi stavbe skupaj</t>
  </si>
  <si>
    <t>*površina je določena okvirno</t>
  </si>
  <si>
    <t>(1 m, 1 ž/inv), v bližini izhoda na oder</t>
  </si>
  <si>
    <t>Velikost prostora: min širina 5.0 m; min delovna višina 3.0 m; Priporočeno je, da je na vsaki strani odra po en prostor velikosti 50 m2.</t>
  </si>
  <si>
    <t>predvidi se več vhodov iz različnih smeri</t>
  </si>
  <si>
    <t>Vhod 1 z vetrolovom</t>
  </si>
  <si>
    <t>Vhod 2 z vetrolovom</t>
  </si>
  <si>
    <t>Dim min 21 X 10 m, uporabna višina min 5.5 m; 130 sedežev, enovit prostor (Black Box) z zložljivo tribuno</t>
  </si>
  <si>
    <t>Del dvorane - del prostora v dvorani</t>
  </si>
  <si>
    <t>Ob krajši stranici male dvorane, globina 6 m</t>
  </si>
  <si>
    <t>cca 30 gostov</t>
  </si>
  <si>
    <t>.</t>
  </si>
  <si>
    <t>Prostor za motorje pogona vrvišča 1</t>
  </si>
  <si>
    <t>Prostor za motorje pogona vrvišča 2</t>
  </si>
  <si>
    <t>V objektu dostopna od zunaj ali del zunanje ureditve; transformatorska postaja mora biti locirana na stalno dostopnem mestu, dostopna s težko mehanizacijo</t>
  </si>
  <si>
    <t>Namenjena nastopajočim, dostopna  naj bo iz zaodrja za nastopajoče v mali in veliki dvorani</t>
  </si>
  <si>
    <t>3 wc + 3 pisoar</t>
  </si>
  <si>
    <t>1 wc ž/inv</t>
  </si>
  <si>
    <t>1 wc + 1 pisoar</t>
  </si>
  <si>
    <t>1 wc ž</t>
  </si>
  <si>
    <t>Dostop do jaškov v vsakem nadstropju, minimalna dimenzija odprtine za dostop je 1,5 m²</t>
  </si>
  <si>
    <t>do 0.4</t>
  </si>
  <si>
    <t>natečajna zasnova (m2)</t>
  </si>
  <si>
    <t>izhodiščna površina (m2)</t>
  </si>
  <si>
    <t>Skladišče, blagajna in info center</t>
  </si>
  <si>
    <t>Skladišče (pododrje) - VD, MD</t>
  </si>
  <si>
    <t>Garderobe s sanitarijam in tušem Ž + M</t>
  </si>
  <si>
    <t>1 wc ž + 2 tuš , 1wc m + 1 piso + 2 tuš</t>
  </si>
  <si>
    <t>z možnostjo pregraditve / akustična pomIčna stena; svetla višina prostora vsaj 3.00 m: krajša stranica dvorane naj meri min 9 m</t>
  </si>
  <si>
    <t>min 600 sedežev</t>
  </si>
  <si>
    <t>ca 40 gostov</t>
  </si>
  <si>
    <t xml:space="preserve">glede na predvideno zasnovo se prostor lahko predvidi v sklopu zunanjega prizorišča ali znotraj objekta kulturnega centra </t>
  </si>
  <si>
    <t xml:space="preserve">Info točka z razstavnim prostorom, manjša okrepčevalnca s priročnim skladiščem. </t>
  </si>
  <si>
    <t>ob večjih prireditvah se del potreb pokrije znotraj stavbe kulturnega centra in s prenosnimi sanitarijami</t>
  </si>
  <si>
    <t>ob večjih priredivah se del potreb pokrije znotraj stavbe kulturnega centra in s prenosnimi sanitarijami</t>
  </si>
  <si>
    <t>predviden pred vsemi dvoranami; predvidi naj se 0.6 do 1.2m2 na obiskovalca; ob sočasnem delovanju vseh programov je lahko v objektu sočasno tudi 1000 obiskovalcev</t>
  </si>
  <si>
    <t>sedeži poklopni z rokonasloni, hrbtni naslon srednje visok, 2% sedežev / prostorov za gibalno ovirane dim 140/90 cm (8-9 sedežev)</t>
  </si>
  <si>
    <t>širina prostora min 4 m,  priključki za štedilnik, hladilnik, pomivalni stroj</t>
  </si>
  <si>
    <t>prostor naj z drsno steno/zaveso omogoča prilagajanje števila nastopajočih po spolu, prostor ima tudi funkcijo maskirnice</t>
  </si>
  <si>
    <t>+1 - prvo nadstropje</t>
  </si>
  <si>
    <t>+2 - drugo nadstropje</t>
  </si>
  <si>
    <t>+3 - tretje nadstropje</t>
  </si>
  <si>
    <t>Legenda za vpis lokacije prostorov:</t>
  </si>
  <si>
    <t xml:space="preserve">ZO - zaodrje, pododrje </t>
  </si>
  <si>
    <t>Ločeno zbiranje odpadkov gostinskega dela in kavarne, odpadkov z odra ter odpadkov preostalih programov</t>
  </si>
  <si>
    <t>SKLOPI_UPRAVA, VEČNAMENSKE DVORANE, GOSTINSKI DEL, TEHNIČNI PROSTORI, SERVISNI PROSTORI, KOMUN.</t>
  </si>
  <si>
    <t>ZP*  zunanje prizorišče</t>
  </si>
  <si>
    <t>ZU* zunanja ureditev</t>
  </si>
  <si>
    <t>3 wc + 4 pisoar</t>
  </si>
  <si>
    <t>1 -  4 osebe</t>
  </si>
  <si>
    <t>1 wc m + 1 pisoar, 1 wc ž; v bližni izhoda na oder</t>
  </si>
  <si>
    <t>skupna uporaba za vse obiskovalce</t>
  </si>
  <si>
    <t xml:space="preserve">vključuje tudi vse shrambe, hladilnice in garderobe, sanitarije s tuši za zaposlene; 10 zaposlenih </t>
  </si>
  <si>
    <t>JD_MD12a</t>
  </si>
  <si>
    <t>JD_MD12b</t>
  </si>
  <si>
    <t>JD_MD12c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</si>
</sst>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&quot;m²&quot;"/>
    <numFmt numFmtId="165" formatCode="#,##0.0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darkTrellis">
        <fgColor theme="0"/>
        <bgColor rgb="FF7798D3"/>
      </patternFill>
    </fill>
    <fill>
      <patternFill patternType="darkTrellis">
        <fgColor theme="0"/>
        <bgColor rgb="FFE99BAC"/>
      </patternFill>
    </fill>
    <fill>
      <patternFill patternType="darkTrellis">
        <fgColor theme="0"/>
        <bgColor rgb="FFA5E9AD"/>
      </patternFill>
    </fill>
    <fill>
      <patternFill patternType="darkTrellis">
        <fgColor theme="0"/>
        <bgColor rgb="FFBBCC54"/>
      </patternFill>
    </fill>
    <fill>
      <patternFill patternType="darkTrellis">
        <fgColor theme="0"/>
        <bgColor theme="0" tint="-0.34998626667073579"/>
      </patternFill>
    </fill>
    <fill>
      <patternFill patternType="darkTrellis">
        <fgColor theme="0"/>
        <bgColor rgb="FFFF6A47"/>
      </patternFill>
    </fill>
    <fill>
      <patternFill patternType="darkTrellis">
        <fgColor theme="0"/>
        <bgColor theme="7" tint="0.39994506668294322"/>
      </patternFill>
    </fill>
    <fill>
      <patternFill patternType="darkTrellis">
        <fgColor theme="0"/>
        <bgColor rgb="FF599BAB"/>
      </patternFill>
    </fill>
    <fill>
      <patternFill patternType="darkTrellis">
        <fgColor theme="0"/>
        <bgColor theme="0" tint="-0.14999847407452621"/>
      </patternFill>
    </fill>
    <fill>
      <patternFill patternType="darkTrellis">
        <fgColor theme="0"/>
        <bgColor rgb="FFAA8DE3"/>
      </patternFill>
    </fill>
    <fill>
      <patternFill patternType="darkTrellis">
        <fgColor theme="0"/>
        <bgColor rgb="FFB0EEFA"/>
      </patternFill>
    </fill>
  </fills>
  <borders count="6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theme="2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164" fontId="6" fillId="0" borderId="0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indent="1"/>
    </xf>
    <xf numFmtId="0" fontId="1" fillId="2" borderId="2" xfId="0" applyFont="1" applyFill="1" applyBorder="1" applyAlignment="1">
      <alignment horizontal="left" vertical="center" wrapText="1" indent="1"/>
    </xf>
    <xf numFmtId="0" fontId="0" fillId="0" borderId="18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21" xfId="0" applyFont="1" applyFill="1" applyBorder="1" applyAlignment="1">
      <alignment horizontal="left" indent="1"/>
    </xf>
    <xf numFmtId="0" fontId="0" fillId="0" borderId="21" xfId="0" applyFont="1" applyFill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0" fillId="0" borderId="26" xfId="0" applyFont="1" applyBorder="1" applyAlignment="1">
      <alignment horizontal="left" indent="1"/>
    </xf>
    <xf numFmtId="164" fontId="10" fillId="2" borderId="17" xfId="0" applyNumberFormat="1" applyFont="1" applyFill="1" applyBorder="1" applyAlignment="1">
      <alignment horizontal="left" indent="1"/>
    </xf>
    <xf numFmtId="164" fontId="10" fillId="0" borderId="31" xfId="0" applyNumberFormat="1" applyFont="1" applyFill="1" applyBorder="1" applyAlignment="1">
      <alignment horizontal="left" indent="1"/>
    </xf>
    <xf numFmtId="165" fontId="0" fillId="0" borderId="0" xfId="0" applyNumberFormat="1" applyFont="1" applyAlignment="1">
      <alignment horizontal="left" indent="1"/>
    </xf>
    <xf numFmtId="164" fontId="6" fillId="0" borderId="31" xfId="0" applyNumberFormat="1" applyFont="1" applyFill="1" applyBorder="1" applyAlignment="1">
      <alignment horizontal="left" wrapText="1" indent="1"/>
    </xf>
    <xf numFmtId="0" fontId="9" fillId="2" borderId="1" xfId="0" applyFont="1" applyFill="1" applyBorder="1" applyAlignment="1">
      <alignment horizontal="left" indent="1"/>
    </xf>
    <xf numFmtId="0" fontId="9" fillId="0" borderId="19" xfId="0" applyFont="1" applyFill="1" applyBorder="1" applyAlignment="1">
      <alignment horizontal="left" indent="1"/>
    </xf>
    <xf numFmtId="164" fontId="10" fillId="0" borderId="19" xfId="0" applyNumberFormat="1" applyFont="1" applyFill="1" applyBorder="1" applyAlignment="1">
      <alignment horizontal="left" indent="1"/>
    </xf>
    <xf numFmtId="164" fontId="10" fillId="0" borderId="32" xfId="0" applyNumberFormat="1" applyFont="1" applyFill="1" applyBorder="1" applyAlignment="1">
      <alignment horizontal="left" indent="1"/>
    </xf>
    <xf numFmtId="49" fontId="10" fillId="0" borderId="31" xfId="0" applyNumberFormat="1" applyFont="1" applyFill="1" applyBorder="1" applyAlignment="1">
      <alignment horizontal="left" indent="1"/>
    </xf>
    <xf numFmtId="0" fontId="9" fillId="2" borderId="8" xfId="0" applyFont="1" applyFill="1" applyBorder="1" applyAlignment="1">
      <alignment horizontal="left" indent="1"/>
    </xf>
    <xf numFmtId="164" fontId="10" fillId="2" borderId="30" xfId="0" applyNumberFormat="1" applyFont="1" applyFill="1" applyBorder="1" applyAlignment="1">
      <alignment horizontal="left" indent="1"/>
    </xf>
    <xf numFmtId="164" fontId="10" fillId="0" borderId="27" xfId="0" applyNumberFormat="1" applyFont="1" applyFill="1" applyBorder="1" applyAlignment="1">
      <alignment horizontal="left" indent="1"/>
    </xf>
    <xf numFmtId="0" fontId="0" fillId="0" borderId="0" xfId="0" applyFont="1" applyAlignment="1">
      <alignment horizontal="left" indent="2"/>
    </xf>
    <xf numFmtId="0" fontId="10" fillId="0" borderId="18" xfId="0" applyFont="1" applyBorder="1" applyAlignment="1">
      <alignment horizontal="left" indent="1"/>
    </xf>
    <xf numFmtId="164" fontId="10" fillId="2" borderId="30" xfId="0" applyNumberFormat="1" applyFont="1" applyFill="1" applyBorder="1" applyAlignment="1"/>
    <xf numFmtId="0" fontId="17" fillId="0" borderId="0" xfId="0" applyFont="1" applyAlignment="1">
      <alignment horizontal="left" indent="1"/>
    </xf>
    <xf numFmtId="164" fontId="10" fillId="0" borderId="19" xfId="0" applyNumberFormat="1" applyFont="1" applyFill="1" applyBorder="1" applyAlignment="1">
      <alignment horizontal="left"/>
    </xf>
    <xf numFmtId="164" fontId="14" fillId="0" borderId="8" xfId="0" applyNumberFormat="1" applyFont="1" applyFill="1" applyBorder="1" applyAlignment="1">
      <alignment horizontal="left"/>
    </xf>
    <xf numFmtId="0" fontId="16" fillId="2" borderId="30" xfId="0" applyFont="1" applyFill="1" applyBorder="1" applyAlignment="1">
      <alignment horizontal="left" vertical="top" indent="1"/>
    </xf>
    <xf numFmtId="164" fontId="9" fillId="2" borderId="33" xfId="0" applyNumberFormat="1" applyFont="1" applyFill="1" applyBorder="1" applyAlignment="1"/>
    <xf numFmtId="0" fontId="9" fillId="0" borderId="31" xfId="0" applyNumberFormat="1" applyFont="1" applyFill="1" applyBorder="1" applyAlignment="1">
      <alignment horizontal="left" indent="1"/>
    </xf>
    <xf numFmtId="49" fontId="9" fillId="0" borderId="31" xfId="0" applyNumberFormat="1" applyFont="1" applyFill="1" applyBorder="1" applyAlignment="1">
      <alignment horizontal="left" indent="1"/>
    </xf>
    <xf numFmtId="164" fontId="10" fillId="0" borderId="12" xfId="0" applyNumberFormat="1" applyFont="1" applyFill="1" applyBorder="1" applyAlignment="1">
      <alignment horizontal="left"/>
    </xf>
    <xf numFmtId="0" fontId="0" fillId="2" borderId="57" xfId="0" applyFont="1" applyFill="1" applyBorder="1" applyAlignment="1">
      <alignment horizontal="left" indent="1"/>
    </xf>
    <xf numFmtId="0" fontId="0" fillId="2" borderId="59" xfId="0" applyFont="1" applyFill="1" applyBorder="1" applyAlignment="1">
      <alignment horizontal="left" indent="1"/>
    </xf>
    <xf numFmtId="0" fontId="0" fillId="0" borderId="59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center"/>
    </xf>
    <xf numFmtId="0" fontId="0" fillId="0" borderId="0" xfId="0" applyFont="1" applyAlignment="1" applyProtection="1">
      <alignment horizontal="left" indent="1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left" indent="1"/>
      <protection locked="0"/>
    </xf>
    <xf numFmtId="0" fontId="2" fillId="6" borderId="1" xfId="0" applyFont="1" applyFill="1" applyBorder="1" applyAlignment="1" applyProtection="1">
      <alignment horizontal="left" indent="1"/>
      <protection locked="0"/>
    </xf>
    <xf numFmtId="49" fontId="0" fillId="0" borderId="0" xfId="0" quotePrefix="1" applyNumberFormat="1" applyFont="1" applyFill="1" applyBorder="1" applyAlignment="1" applyProtection="1">
      <alignment horizontal="left" indent="1"/>
      <protection locked="0"/>
    </xf>
    <xf numFmtId="0" fontId="2" fillId="15" borderId="3" xfId="0" applyFont="1" applyFill="1" applyBorder="1" applyAlignment="1" applyProtection="1">
      <alignment horizontal="left" indent="1"/>
      <protection locked="0"/>
    </xf>
    <xf numFmtId="0" fontId="2" fillId="5" borderId="4" xfId="0" applyFont="1" applyFill="1" applyBorder="1" applyAlignment="1" applyProtection="1">
      <alignment horizontal="left" indent="1"/>
      <protection locked="0"/>
    </xf>
    <xf numFmtId="0" fontId="2" fillId="8" borderId="4" xfId="0" applyFont="1" applyFill="1" applyBorder="1" applyAlignment="1" applyProtection="1">
      <alignment horizontal="left" indent="1"/>
      <protection locked="0"/>
    </xf>
    <xf numFmtId="0" fontId="0" fillId="0" borderId="0" xfId="0" quotePrefix="1" applyFont="1" applyBorder="1" applyAlignment="1" applyProtection="1">
      <alignment horizontal="left" indent="1"/>
      <protection locked="0"/>
    </xf>
    <xf numFmtId="0" fontId="0" fillId="0" borderId="0" xfId="0" quotePrefix="1" applyFont="1" applyAlignment="1" applyProtection="1">
      <alignment horizontal="left" indent="1"/>
      <protection locked="0"/>
    </xf>
    <xf numFmtId="0" fontId="2" fillId="14" borderId="3" xfId="0" applyFont="1" applyFill="1" applyBorder="1" applyAlignment="1" applyProtection="1">
      <alignment horizontal="left" indent="1"/>
      <protection locked="0"/>
    </xf>
    <xf numFmtId="0" fontId="2" fillId="13" borderId="5" xfId="0" applyFont="1" applyFill="1" applyBorder="1" applyAlignment="1" applyProtection="1">
      <alignment horizontal="left" indent="1"/>
      <protection locked="0"/>
    </xf>
    <xf numFmtId="49" fontId="2" fillId="0" borderId="0" xfId="0" quotePrefix="1" applyNumberFormat="1" applyFont="1" applyFill="1" applyBorder="1" applyAlignment="1" applyProtection="1">
      <alignment horizontal="left" indent="1"/>
      <protection locked="0"/>
    </xf>
    <xf numFmtId="0" fontId="2" fillId="9" borderId="1" xfId="0" applyFont="1" applyFill="1" applyBorder="1" applyAlignment="1" applyProtection="1">
      <alignment horizontal="left" indent="1"/>
      <protection locked="0"/>
    </xf>
    <xf numFmtId="0" fontId="2" fillId="11" borderId="1" xfId="0" applyFont="1" applyFill="1" applyBorder="1" applyAlignment="1" applyProtection="1">
      <alignment horizontal="left" indent="1"/>
      <protection locked="0"/>
    </xf>
    <xf numFmtId="0" fontId="2" fillId="10" borderId="5" xfId="0" applyFont="1" applyFill="1" applyBorder="1" applyAlignment="1" applyProtection="1">
      <alignment horizontal="left" indent="1"/>
      <protection locked="0"/>
    </xf>
    <xf numFmtId="0" fontId="2" fillId="12" borderId="1" xfId="0" applyFont="1" applyFill="1" applyBorder="1" applyAlignment="1" applyProtection="1">
      <alignment horizontal="left" indent="1"/>
      <protection locked="0"/>
    </xf>
    <xf numFmtId="0" fontId="2" fillId="7" borderId="1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Alignment="1" applyProtection="1">
      <alignment horizontal="left" indent="1"/>
      <protection locked="0"/>
    </xf>
    <xf numFmtId="0" fontId="17" fillId="0" borderId="0" xfId="0" applyFont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2" borderId="55" xfId="0" applyFont="1" applyFill="1" applyBorder="1" applyAlignment="1" applyProtection="1">
      <alignment horizontal="left" indent="1"/>
      <protection locked="0"/>
    </xf>
    <xf numFmtId="0" fontId="2" fillId="2" borderId="56" xfId="0" applyFont="1" applyFill="1" applyBorder="1" applyAlignment="1" applyProtection="1">
      <alignment horizontal="left" indent="1"/>
      <protection locked="0"/>
    </xf>
    <xf numFmtId="0" fontId="0" fillId="2" borderId="56" xfId="0" applyFont="1" applyFill="1" applyBorder="1" applyAlignment="1" applyProtection="1">
      <alignment horizontal="left" indent="1"/>
      <protection locked="0"/>
    </xf>
    <xf numFmtId="0" fontId="0" fillId="2" borderId="57" xfId="0" applyFont="1" applyFill="1" applyBorder="1" applyAlignment="1" applyProtection="1">
      <alignment horizontal="left" indent="1"/>
      <protection locked="0"/>
    </xf>
    <xf numFmtId="0" fontId="4" fillId="2" borderId="58" xfId="0" applyFont="1" applyFill="1" applyBorder="1" applyAlignment="1" applyProtection="1">
      <alignment horizontal="left" indent="1"/>
      <protection locked="0"/>
    </xf>
    <xf numFmtId="0" fontId="2" fillId="2" borderId="0" xfId="0" applyFont="1" applyFill="1" applyBorder="1" applyAlignment="1" applyProtection="1">
      <alignment horizontal="left" indent="1"/>
      <protection locked="0"/>
    </xf>
    <xf numFmtId="0" fontId="0" fillId="2" borderId="0" xfId="0" applyFont="1" applyFill="1" applyBorder="1" applyAlignment="1" applyProtection="1">
      <alignment horizontal="left" indent="1"/>
      <protection locked="0"/>
    </xf>
    <xf numFmtId="0" fontId="0" fillId="2" borderId="59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2" borderId="60" xfId="0" applyFont="1" applyFill="1" applyBorder="1" applyAlignment="1" applyProtection="1">
      <alignment horizontal="left" vertical="center" wrapText="1" indent="1"/>
      <protection locked="0"/>
    </xf>
    <xf numFmtId="0" fontId="2" fillId="2" borderId="26" xfId="0" applyFont="1" applyFill="1" applyBorder="1" applyAlignment="1" applyProtection="1">
      <alignment horizontal="left" vertical="center" wrapText="1" indent="1"/>
      <protection locked="0"/>
    </xf>
    <xf numFmtId="0" fontId="0" fillId="2" borderId="26" xfId="0" applyFont="1" applyFill="1" applyBorder="1" applyAlignment="1" applyProtection="1">
      <alignment horizontal="left" vertical="center" wrapText="1" indent="1"/>
      <protection locked="0"/>
    </xf>
    <xf numFmtId="0" fontId="0" fillId="2" borderId="61" xfId="0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 applyAlignment="1" applyProtection="1">
      <alignment horizontal="left" vertical="center" wrapText="1" indent="1"/>
      <protection locked="0"/>
    </xf>
    <xf numFmtId="0" fontId="2" fillId="0" borderId="18" xfId="0" applyFont="1" applyBorder="1" applyAlignment="1" applyProtection="1">
      <alignment horizontal="left" indent="1"/>
      <protection locked="0"/>
    </xf>
    <xf numFmtId="0" fontId="0" fillId="0" borderId="18" xfId="0" applyFont="1" applyBorder="1" applyAlignment="1" applyProtection="1">
      <alignment horizontal="left" indent="1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2" fillId="15" borderId="22" xfId="0" applyFont="1" applyFill="1" applyBorder="1" applyAlignment="1" applyProtection="1">
      <alignment horizontal="left" vertical="top" indent="1"/>
      <protection locked="0"/>
    </xf>
    <xf numFmtId="0" fontId="2" fillId="0" borderId="8" xfId="0" applyFont="1" applyFill="1" applyBorder="1" applyAlignment="1" applyProtection="1">
      <alignment horizontal="left" vertical="top" indent="1"/>
      <protection locked="0"/>
    </xf>
    <xf numFmtId="49" fontId="2" fillId="2" borderId="1" xfId="0" applyNumberFormat="1" applyFont="1" applyFill="1" applyBorder="1" applyAlignment="1" applyProtection="1">
      <alignment horizontal="left" vertical="top" indent="1"/>
      <protection locked="0"/>
    </xf>
    <xf numFmtId="0" fontId="2" fillId="0" borderId="1" xfId="0" applyFont="1" applyFill="1" applyBorder="1" applyAlignment="1" applyProtection="1">
      <alignment horizontal="left" vertical="top" indent="1"/>
      <protection locked="0"/>
    </xf>
    <xf numFmtId="164" fontId="12" fillId="2" borderId="1" xfId="0" applyNumberFormat="1" applyFont="1" applyFill="1" applyBorder="1" applyAlignment="1" applyProtection="1">
      <alignment horizontal="left" vertical="top" indent="1"/>
      <protection locked="0"/>
    </xf>
    <xf numFmtId="0" fontId="7" fillId="0" borderId="15" xfId="0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Fill="1" applyBorder="1" applyAlignment="1" applyProtection="1">
      <alignment horizontal="left" wrapText="1" indent="1"/>
      <protection locked="0"/>
    </xf>
    <xf numFmtId="0" fontId="2" fillId="0" borderId="14" xfId="0" applyFont="1" applyFill="1" applyBorder="1" applyAlignment="1" applyProtection="1">
      <alignment horizontal="left" vertical="top" indent="1"/>
      <protection locked="0"/>
    </xf>
    <xf numFmtId="0" fontId="2" fillId="15" borderId="12" xfId="0" applyFont="1" applyFill="1" applyBorder="1" applyAlignment="1" applyProtection="1">
      <alignment horizontal="left" vertical="top" indent="1"/>
      <protection locked="0"/>
    </xf>
    <xf numFmtId="0" fontId="7" fillId="0" borderId="8" xfId="0" applyFont="1" applyFill="1" applyBorder="1" applyAlignment="1" applyProtection="1">
      <alignment horizontal="left" vertical="top" indent="1"/>
      <protection locked="0"/>
    </xf>
    <xf numFmtId="0" fontId="2" fillId="15" borderId="22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2" fillId="0" borderId="1" xfId="0" applyFont="1" applyFill="1" applyBorder="1" applyAlignment="1" applyProtection="1">
      <alignment horizontal="left" indent="1"/>
      <protection locked="0"/>
    </xf>
    <xf numFmtId="164" fontId="12" fillId="2" borderId="1" xfId="0" applyNumberFormat="1" applyFont="1" applyFill="1" applyBorder="1" applyAlignment="1" applyProtection="1">
      <alignment horizontal="left" indent="1"/>
      <protection locked="0"/>
    </xf>
    <xf numFmtId="0" fontId="2" fillId="0" borderId="14" xfId="0" applyFont="1" applyFill="1" applyBorder="1" applyAlignment="1" applyProtection="1">
      <alignment horizontal="left" indent="1"/>
      <protection locked="0"/>
    </xf>
    <xf numFmtId="0" fontId="2" fillId="0" borderId="1" xfId="0" applyFont="1" applyFill="1" applyBorder="1" applyAlignment="1" applyProtection="1">
      <alignment horizontal="left" vertical="top" wrapText="1" indent="1"/>
      <protection locked="0"/>
    </xf>
    <xf numFmtId="49" fontId="2" fillId="0" borderId="1" xfId="0" applyNumberFormat="1" applyFont="1" applyFill="1" applyBorder="1" applyAlignment="1" applyProtection="1">
      <alignment horizontal="left" vertical="top" wrapText="1" indent="1"/>
      <protection locked="0"/>
    </xf>
    <xf numFmtId="0" fontId="7" fillId="0" borderId="15" xfId="0" applyFont="1" applyFill="1" applyBorder="1" applyAlignment="1" applyProtection="1">
      <alignment horizontal="left" indent="1"/>
      <protection locked="0"/>
    </xf>
    <xf numFmtId="0" fontId="2" fillId="0" borderId="34" xfId="0" applyFont="1" applyFill="1" applyBorder="1" applyAlignment="1" applyProtection="1">
      <alignment horizontal="left" indent="1"/>
      <protection locked="0"/>
    </xf>
    <xf numFmtId="0" fontId="2" fillId="13" borderId="24" xfId="0" applyFont="1" applyFill="1" applyBorder="1" applyAlignment="1" applyProtection="1">
      <alignment horizontal="left" indent="1"/>
      <protection locked="0"/>
    </xf>
    <xf numFmtId="0" fontId="7" fillId="0" borderId="8" xfId="0" applyFont="1" applyFill="1" applyBorder="1" applyAlignment="1" applyProtection="1">
      <alignment horizontal="left" inden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left" vertical="top" indent="1"/>
      <protection locked="0"/>
    </xf>
    <xf numFmtId="0" fontId="2" fillId="0" borderId="8" xfId="0" applyFont="1" applyFill="1" applyBorder="1" applyAlignment="1" applyProtection="1">
      <alignment horizontal="left" vertical="top" wrapText="1" indent="1"/>
      <protection locked="0"/>
    </xf>
    <xf numFmtId="0" fontId="2" fillId="6" borderId="12" xfId="0" applyFont="1" applyFill="1" applyBorder="1" applyAlignment="1" applyProtection="1">
      <alignment horizontal="left" indent="1"/>
      <protection locked="0"/>
    </xf>
    <xf numFmtId="0" fontId="2" fillId="5" borderId="23" xfId="0" applyFont="1" applyFill="1" applyBorder="1" applyAlignment="1" applyProtection="1">
      <alignment horizontal="left" vertical="top" indent="1"/>
      <protection locked="0"/>
    </xf>
    <xf numFmtId="16" fontId="2" fillId="0" borderId="8" xfId="0" applyNumberFormat="1" applyFont="1" applyFill="1" applyBorder="1" applyAlignment="1" applyProtection="1">
      <alignment horizontal="left" vertical="top" indent="1"/>
      <protection locked="0"/>
    </xf>
    <xf numFmtId="0" fontId="2" fillId="5" borderId="23" xfId="0" applyFont="1" applyFill="1" applyBorder="1" applyAlignment="1" applyProtection="1">
      <alignment horizontal="left" indent="1"/>
      <protection locked="0"/>
    </xf>
    <xf numFmtId="0" fontId="2" fillId="0" borderId="14" xfId="0" applyFont="1" applyFill="1" applyBorder="1" applyAlignment="1" applyProtection="1">
      <alignment horizontal="left" wrapText="1" indent="1"/>
      <protection locked="0"/>
    </xf>
    <xf numFmtId="0" fontId="2" fillId="8" borderId="24" xfId="0" applyFont="1" applyFill="1" applyBorder="1" applyAlignment="1" applyProtection="1">
      <alignment horizontal="left" indent="1"/>
      <protection locked="0"/>
    </xf>
    <xf numFmtId="49" fontId="2" fillId="2" borderId="1" xfId="0" applyNumberFormat="1" applyFont="1" applyFill="1" applyBorder="1" applyAlignment="1" applyProtection="1">
      <alignment horizontal="left" indent="1"/>
      <protection locked="0"/>
    </xf>
    <xf numFmtId="0" fontId="2" fillId="8" borderId="23" xfId="0" applyFont="1" applyFill="1" applyBorder="1" applyAlignment="1" applyProtection="1">
      <alignment horizontal="left" indent="1"/>
      <protection locked="0"/>
    </xf>
    <xf numFmtId="0" fontId="2" fillId="8" borderId="24" xfId="0" applyFont="1" applyFill="1" applyBorder="1" applyAlignment="1" applyProtection="1">
      <alignment horizontal="left" vertical="top" indent="1"/>
      <protection locked="0"/>
    </xf>
    <xf numFmtId="0" fontId="2" fillId="0" borderId="18" xfId="0" applyFont="1" applyFill="1" applyBorder="1" applyAlignment="1" applyProtection="1">
      <alignment horizontal="left" vertical="top" indent="1"/>
      <protection locked="0"/>
    </xf>
    <xf numFmtId="0" fontId="2" fillId="8" borderId="13" xfId="0" applyFont="1" applyFill="1" applyBorder="1" applyAlignment="1" applyProtection="1">
      <alignment horizontal="left" vertical="top" indent="1"/>
      <protection locked="0"/>
    </xf>
    <xf numFmtId="49" fontId="2" fillId="2" borderId="14" xfId="0" applyNumberFormat="1" applyFont="1" applyFill="1" applyBorder="1" applyAlignment="1" applyProtection="1">
      <alignment horizontal="left" vertical="top" indent="1"/>
      <protection locked="0"/>
    </xf>
    <xf numFmtId="0" fontId="2" fillId="8" borderId="23" xfId="0" applyFont="1" applyFill="1" applyBorder="1" applyAlignment="1" applyProtection="1">
      <alignment horizontal="left" vertical="top" indent="1"/>
      <protection locked="0"/>
    </xf>
    <xf numFmtId="0" fontId="2" fillId="0" borderId="16" xfId="0" applyFont="1" applyFill="1" applyBorder="1" applyAlignment="1" applyProtection="1">
      <alignment horizontal="left" vertical="top" indent="1"/>
      <protection locked="0"/>
    </xf>
    <xf numFmtId="0" fontId="3" fillId="0" borderId="0" xfId="0" applyFont="1" applyFill="1" applyAlignment="1" applyProtection="1">
      <alignment horizontal="left" inden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 indent="1"/>
      <protection locked="0"/>
    </xf>
    <xf numFmtId="0" fontId="2" fillId="0" borderId="19" xfId="0" applyNumberFormat="1" applyFont="1" applyFill="1" applyBorder="1" applyAlignment="1" applyProtection="1">
      <alignment horizontal="left" vertical="top" indent="1"/>
      <protection locked="0"/>
    </xf>
    <xf numFmtId="164" fontId="12" fillId="0" borderId="19" xfId="0" applyNumberFormat="1" applyFont="1" applyFill="1" applyBorder="1" applyAlignment="1" applyProtection="1">
      <alignment horizontal="left" vertical="top" indent="1"/>
      <protection locked="0"/>
    </xf>
    <xf numFmtId="49" fontId="0" fillId="0" borderId="8" xfId="0" applyNumberFormat="1" applyFont="1" applyFill="1" applyBorder="1" applyAlignment="1" applyProtection="1">
      <alignment horizontal="left" wrapText="1" indent="1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left" indent="1"/>
      <protection locked="0"/>
    </xf>
    <xf numFmtId="0" fontId="8" fillId="3" borderId="19" xfId="0" applyFont="1" applyFill="1" applyBorder="1" applyAlignment="1" applyProtection="1">
      <alignment horizontal="left" indent="1"/>
      <protection locked="0"/>
    </xf>
    <xf numFmtId="0" fontId="3" fillId="3" borderId="19" xfId="0" applyFont="1" applyFill="1" applyBorder="1" applyAlignment="1" applyProtection="1">
      <alignment horizontal="left" indent="1"/>
      <protection locked="0"/>
    </xf>
    <xf numFmtId="164" fontId="3" fillId="4" borderId="42" xfId="0" applyNumberFormat="1" applyFont="1" applyFill="1" applyBorder="1" applyAlignment="1" applyProtection="1">
      <alignment horizontal="left" indent="1"/>
      <protection locked="0"/>
    </xf>
    <xf numFmtId="0" fontId="3" fillId="3" borderId="12" xfId="0" applyFont="1" applyFill="1" applyBorder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0" fillId="2" borderId="35" xfId="0" applyFont="1" applyFill="1" applyBorder="1" applyAlignment="1" applyProtection="1">
      <alignment horizontal="left" indent="1"/>
      <protection locked="0"/>
    </xf>
    <xf numFmtId="0" fontId="2" fillId="2" borderId="21" xfId="0" applyFont="1" applyFill="1" applyBorder="1" applyAlignment="1" applyProtection="1">
      <alignment horizontal="left" indent="1"/>
      <protection locked="0"/>
    </xf>
    <xf numFmtId="0" fontId="0" fillId="2" borderId="21" xfId="0" applyFont="1" applyFill="1" applyBorder="1" applyAlignment="1" applyProtection="1">
      <alignment horizontal="left" indent="1"/>
      <protection locked="0"/>
    </xf>
    <xf numFmtId="0" fontId="0" fillId="2" borderId="36" xfId="0" applyFont="1" applyFill="1" applyBorder="1" applyAlignment="1" applyProtection="1">
      <alignment horizontal="left" indent="1"/>
      <protection locked="0"/>
    </xf>
    <xf numFmtId="0" fontId="4" fillId="2" borderId="37" xfId="0" applyFont="1" applyFill="1" applyBorder="1" applyAlignment="1" applyProtection="1">
      <alignment horizontal="left" indent="1"/>
      <protection locked="0"/>
    </xf>
    <xf numFmtId="0" fontId="0" fillId="2" borderId="0" xfId="0" applyFont="1" applyFill="1" applyBorder="1" applyAlignment="1" applyProtection="1">
      <alignment horizontal="left" vertical="top" indent="1"/>
      <protection locked="0"/>
    </xf>
    <xf numFmtId="0" fontId="0" fillId="2" borderId="38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2" borderId="39" xfId="0" applyFont="1" applyFill="1" applyBorder="1" applyAlignment="1" applyProtection="1">
      <alignment horizontal="left" vertical="center" wrapText="1" indent="1"/>
      <protection locked="0"/>
    </xf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0" fillId="2" borderId="2" xfId="0" applyFont="1" applyFill="1" applyBorder="1" applyAlignment="1" applyProtection="1">
      <alignment horizontal="left" vertical="center" wrapText="1" indent="1"/>
      <protection locked="0"/>
    </xf>
    <xf numFmtId="0" fontId="0" fillId="2" borderId="40" xfId="0" applyFont="1" applyFill="1" applyBorder="1" applyAlignment="1" applyProtection="1">
      <alignment horizontal="left" vertical="center" wrapText="1" indent="1"/>
      <protection locked="0"/>
    </xf>
    <xf numFmtId="0" fontId="2" fillId="0" borderId="21" xfId="0" applyFont="1" applyFill="1" applyBorder="1" applyAlignment="1" applyProtection="1">
      <alignment horizontal="left" indent="1"/>
      <protection locked="0"/>
    </xf>
    <xf numFmtId="0" fontId="0" fillId="0" borderId="21" xfId="0" applyFont="1" applyFill="1" applyBorder="1" applyAlignment="1" applyProtection="1">
      <alignment horizontal="left" indent="1"/>
      <protection locked="0"/>
    </xf>
    <xf numFmtId="0" fontId="0" fillId="6" borderId="1" xfId="0" applyFont="1" applyFill="1" applyBorder="1" applyAlignment="1" applyProtection="1">
      <alignment horizontal="left" vertical="top" indent="1"/>
      <protection locked="0"/>
    </xf>
    <xf numFmtId="0" fontId="2" fillId="0" borderId="15" xfId="0" applyFont="1" applyFill="1" applyBorder="1" applyAlignment="1" applyProtection="1">
      <alignment horizontal="left" vertical="top" indent="1"/>
      <protection locked="0"/>
    </xf>
    <xf numFmtId="164" fontId="12" fillId="2" borderId="14" xfId="0" applyNumberFormat="1" applyFont="1" applyFill="1" applyBorder="1" applyAlignment="1" applyProtection="1">
      <alignment horizontal="left" vertical="top" indent="1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 indent="1"/>
      <protection locked="0"/>
    </xf>
    <xf numFmtId="0" fontId="0" fillId="5" borderId="1" xfId="0" applyFont="1" applyFill="1" applyBorder="1" applyAlignment="1" applyProtection="1">
      <alignment horizontal="left" vertical="top" indent="1"/>
      <protection locked="0"/>
    </xf>
    <xf numFmtId="49" fontId="0" fillId="0" borderId="1" xfId="0" applyNumberFormat="1" applyFont="1" applyFill="1" applyBorder="1" applyAlignment="1" applyProtection="1">
      <alignment horizontal="left" wrapText="1" indent="1"/>
      <protection locked="0"/>
    </xf>
    <xf numFmtId="0" fontId="2" fillId="0" borderId="1" xfId="0" applyFont="1" applyFill="1" applyBorder="1" applyAlignment="1" applyProtection="1">
      <alignment horizontal="left" wrapText="1" indent="1"/>
      <protection locked="0"/>
    </xf>
    <xf numFmtId="49" fontId="2" fillId="0" borderId="1" xfId="0" applyNumberFormat="1" applyFont="1" applyFill="1" applyBorder="1" applyAlignment="1" applyProtection="1">
      <alignment horizontal="left" vertical="top" indent="1"/>
      <protection locked="0"/>
    </xf>
    <xf numFmtId="164" fontId="12" fillId="0" borderId="1" xfId="0" applyNumberFormat="1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Alignment="1" applyProtection="1">
      <alignment horizontal="left" indent="1"/>
      <protection locked="0"/>
    </xf>
    <xf numFmtId="0" fontId="0" fillId="9" borderId="1" xfId="0" applyFont="1" applyFill="1" applyBorder="1" applyAlignment="1" applyProtection="1">
      <alignment horizontal="left" vertical="top" indent="1"/>
      <protection locked="0"/>
    </xf>
    <xf numFmtId="49" fontId="0" fillId="0" borderId="1" xfId="0" applyNumberFormat="1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Alignment="1" applyProtection="1">
      <alignment horizontal="left" indent="1"/>
      <protection locked="0"/>
    </xf>
    <xf numFmtId="164" fontId="12" fillId="2" borderId="12" xfId="0" applyNumberFormat="1" applyFont="1" applyFill="1" applyBorder="1" applyAlignment="1" applyProtection="1">
      <alignment horizontal="left" vertical="top" indent="1"/>
      <protection locked="0"/>
    </xf>
    <xf numFmtId="0" fontId="2" fillId="8" borderId="4" xfId="0" applyFont="1" applyFill="1" applyBorder="1" applyAlignment="1" applyProtection="1">
      <alignment horizontal="left" vertical="top" indent="1"/>
      <protection locked="0"/>
    </xf>
    <xf numFmtId="0" fontId="2" fillId="13" borderId="5" xfId="0" applyFont="1" applyFill="1" applyBorder="1" applyAlignment="1" applyProtection="1">
      <alignment horizontal="left" vertical="top" indent="1"/>
      <protection locked="0"/>
    </xf>
    <xf numFmtId="165" fontId="0" fillId="0" borderId="0" xfId="0" applyNumberFormat="1" applyFont="1" applyAlignment="1" applyProtection="1">
      <alignment horizontal="left" indent="1"/>
      <protection locked="0"/>
    </xf>
    <xf numFmtId="0" fontId="2" fillId="15" borderId="3" xfId="0" applyFont="1" applyFill="1" applyBorder="1" applyAlignment="1" applyProtection="1">
      <alignment horizontal="left" vertical="top" indent="1"/>
      <protection locked="0"/>
    </xf>
    <xf numFmtId="0" fontId="2" fillId="0" borderId="0" xfId="0" applyFont="1" applyFill="1" applyAlignment="1" applyProtection="1">
      <alignment horizontal="left" vertical="top" indent="1"/>
      <protection locked="0"/>
    </xf>
    <xf numFmtId="0" fontId="2" fillId="0" borderId="12" xfId="0" applyFont="1" applyFill="1" applyBorder="1" applyAlignment="1" applyProtection="1">
      <alignment horizontal="left" indent="1"/>
      <protection locked="0"/>
    </xf>
    <xf numFmtId="49" fontId="0" fillId="0" borderId="19" xfId="0" applyNumberFormat="1" applyFont="1" applyFill="1" applyBorder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0" fillId="0" borderId="21" xfId="0" applyFont="1" applyBorder="1" applyAlignment="1" applyProtection="1">
      <alignment horizontal="left" indent="1"/>
      <protection locked="0"/>
    </xf>
    <xf numFmtId="0" fontId="0" fillId="14" borderId="3" xfId="0" applyFont="1" applyFill="1" applyBorder="1" applyAlignment="1" applyProtection="1">
      <alignment horizontal="left" vertical="top" indent="1"/>
      <protection locked="0"/>
    </xf>
    <xf numFmtId="0" fontId="2" fillId="0" borderId="1" xfId="0" applyFont="1" applyBorder="1" applyAlignment="1" applyProtection="1">
      <alignment horizontal="left" vertical="top" indent="1"/>
      <protection locked="0"/>
    </xf>
    <xf numFmtId="0" fontId="2" fillId="0" borderId="1" xfId="0" applyFont="1" applyBorder="1" applyAlignment="1" applyProtection="1">
      <alignment horizontal="left" vertical="top" wrapText="1" indent="1"/>
      <protection locked="0"/>
    </xf>
    <xf numFmtId="164" fontId="12" fillId="2" borderId="14" xfId="0" applyNumberFormat="1" applyFont="1" applyFill="1" applyBorder="1" applyAlignment="1" applyProtection="1">
      <alignment horizontal="left" indent="1"/>
      <protection locked="0"/>
    </xf>
    <xf numFmtId="0" fontId="0" fillId="14" borderId="3" xfId="0" applyFont="1" applyFill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34" xfId="0" applyFont="1" applyBorder="1" applyAlignment="1" applyProtection="1">
      <alignment horizontal="left" wrapText="1" indent="1"/>
      <protection locked="0"/>
    </xf>
    <xf numFmtId="0" fontId="2" fillId="0" borderId="1" xfId="0" applyFont="1" applyBorder="1" applyAlignment="1" applyProtection="1">
      <alignment horizontal="left" wrapText="1" indent="1"/>
      <protection locked="0"/>
    </xf>
    <xf numFmtId="0" fontId="0" fillId="0" borderId="6" xfId="0" applyFont="1" applyFill="1" applyBorder="1" applyAlignment="1" applyProtection="1">
      <alignment horizontal="left" indent="1"/>
      <protection locked="0"/>
    </xf>
    <xf numFmtId="0" fontId="2" fillId="0" borderId="34" xfId="0" applyFont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 vertical="top" wrapText="1" indent="1"/>
      <protection locked="0"/>
    </xf>
    <xf numFmtId="0" fontId="2" fillId="0" borderId="0" xfId="0" applyNumberFormat="1" applyFont="1" applyAlignment="1" applyProtection="1">
      <alignment horizontal="left" indent="1"/>
      <protection locked="0"/>
    </xf>
    <xf numFmtId="0" fontId="0" fillId="0" borderId="19" xfId="0" applyFont="1" applyBorder="1" applyAlignment="1" applyProtection="1">
      <alignment horizontal="left" indent="1"/>
      <protection locked="0"/>
    </xf>
    <xf numFmtId="0" fontId="2" fillId="0" borderId="19" xfId="0" applyFont="1" applyBorder="1" applyAlignment="1" applyProtection="1">
      <alignment horizontal="left" indent="1"/>
      <protection locked="0"/>
    </xf>
    <xf numFmtId="0" fontId="19" fillId="2" borderId="37" xfId="0" applyFont="1" applyFill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 vertical="top" indent="1"/>
      <protection locked="0"/>
    </xf>
    <xf numFmtId="0" fontId="0" fillId="0" borderId="1" xfId="0" applyFont="1" applyBorder="1" applyAlignment="1" applyProtection="1">
      <alignment horizontal="left" vertical="top" indent="1"/>
      <protection locked="0"/>
    </xf>
    <xf numFmtId="164" fontId="2" fillId="0" borderId="12" xfId="0" applyNumberFormat="1" applyFont="1" applyBorder="1" applyAlignment="1" applyProtection="1">
      <alignment horizontal="left" vertical="top" wrapText="1" indent="1"/>
      <protection locked="0"/>
    </xf>
    <xf numFmtId="0" fontId="2" fillId="0" borderId="20" xfId="0" applyFont="1" applyBorder="1" applyAlignment="1" applyProtection="1">
      <alignment horizontal="left" indent="1"/>
      <protection locked="0"/>
    </xf>
    <xf numFmtId="0" fontId="2" fillId="11" borderId="1" xfId="0" applyFont="1" applyFill="1" applyBorder="1" applyAlignment="1" applyProtection="1">
      <alignment horizontal="left" vertical="top" indent="1"/>
      <protection locked="0"/>
    </xf>
    <xf numFmtId="0" fontId="2" fillId="0" borderId="8" xfId="0" applyFont="1" applyBorder="1" applyAlignment="1" applyProtection="1">
      <alignment horizontal="left" vertical="top" indent="1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2" fillId="0" borderId="8" xfId="0" applyNumberFormat="1" applyFont="1" applyBorder="1" applyAlignment="1" applyProtection="1">
      <alignment horizontal="left" indent="1"/>
      <protection locked="0"/>
    </xf>
    <xf numFmtId="0" fontId="0" fillId="0" borderId="25" xfId="0" applyFont="1" applyBorder="1" applyAlignment="1" applyProtection="1">
      <alignment horizontal="left" indent="1"/>
      <protection locked="0"/>
    </xf>
    <xf numFmtId="0" fontId="2" fillId="0" borderId="25" xfId="0" applyFont="1" applyBorder="1" applyAlignment="1" applyProtection="1">
      <alignment horizontal="left" indent="1"/>
      <protection locked="0"/>
    </xf>
    <xf numFmtId="49" fontId="0" fillId="2" borderId="1" xfId="0" applyNumberFormat="1" applyFont="1" applyFill="1" applyBorder="1" applyAlignment="1" applyProtection="1">
      <alignment horizontal="left" indent="1"/>
      <protection locked="0"/>
    </xf>
    <xf numFmtId="0" fontId="0" fillId="0" borderId="1" xfId="0" applyFont="1" applyBorder="1" applyAlignment="1" applyProtection="1">
      <alignment horizontal="left" indent="1"/>
      <protection locked="0"/>
    </xf>
    <xf numFmtId="164" fontId="1" fillId="2" borderId="1" xfId="0" applyNumberFormat="1" applyFont="1" applyFill="1" applyBorder="1" applyAlignment="1" applyProtection="1">
      <alignment horizontal="left" indent="1"/>
      <protection locked="0"/>
    </xf>
    <xf numFmtId="0" fontId="2" fillId="10" borderId="5" xfId="0" applyFont="1" applyFill="1" applyBorder="1" applyAlignment="1" applyProtection="1">
      <alignment horizontal="left" vertical="top" indent="1"/>
      <protection locked="0"/>
    </xf>
    <xf numFmtId="49" fontId="0" fillId="2" borderId="1" xfId="0" applyNumberFormat="1" applyFont="1" applyFill="1" applyBorder="1" applyAlignment="1" applyProtection="1">
      <alignment horizontal="left" vertical="top"/>
      <protection locked="0"/>
    </xf>
    <xf numFmtId="164" fontId="1" fillId="2" borderId="1" xfId="0" applyNumberFormat="1" applyFont="1" applyFill="1" applyBorder="1" applyAlignment="1" applyProtection="1">
      <alignment horizontal="left" vertical="top"/>
      <protection locked="0"/>
    </xf>
    <xf numFmtId="164" fontId="0" fillId="2" borderId="1" xfId="0" applyNumberFormat="1" applyFont="1" applyFill="1" applyBorder="1" applyAlignment="1" applyProtection="1">
      <alignment horizontal="left" indent="1"/>
      <protection locked="0"/>
    </xf>
    <xf numFmtId="0" fontId="2" fillId="13" borderId="1" xfId="0" applyFont="1" applyFill="1" applyBorder="1" applyAlignment="1" applyProtection="1">
      <alignment horizontal="left" indent="1"/>
      <protection locked="0"/>
    </xf>
    <xf numFmtId="0" fontId="2" fillId="0" borderId="19" xfId="0" applyFont="1" applyBorder="1" applyAlignment="1" applyProtection="1">
      <alignment horizontal="left" wrapText="1" indent="1"/>
      <protection locked="0"/>
    </xf>
    <xf numFmtId="0" fontId="8" fillId="3" borderId="8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164" fontId="3" fillId="0" borderId="0" xfId="0" applyNumberFormat="1" applyFont="1" applyFill="1" applyBorder="1" applyAlignment="1" applyProtection="1">
      <alignment horizontal="left" indent="1"/>
      <protection locked="0"/>
    </xf>
    <xf numFmtId="0" fontId="8" fillId="0" borderId="0" xfId="0" applyFont="1" applyFill="1" applyBorder="1" applyAlignment="1" applyProtection="1">
      <alignment horizontal="left" indent="1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2" fillId="9" borderId="4" xfId="0" applyFont="1" applyFill="1" applyBorder="1" applyAlignment="1" applyProtection="1">
      <alignment horizontal="left" vertical="top" indent="1"/>
      <protection locked="0"/>
    </xf>
    <xf numFmtId="0" fontId="2" fillId="0" borderId="0" xfId="0" applyFont="1" applyFill="1" applyAlignment="1" applyProtection="1">
      <alignment horizontal="left" vertical="top" wrapText="1" indent="1"/>
      <protection locked="0"/>
    </xf>
    <xf numFmtId="49" fontId="2" fillId="2" borderId="1" xfId="0" quotePrefix="1" applyNumberFormat="1" applyFont="1" applyFill="1" applyBorder="1" applyAlignment="1" applyProtection="1">
      <alignment horizontal="left" indent="1"/>
      <protection locked="0"/>
    </xf>
    <xf numFmtId="164" fontId="1" fillId="2" borderId="1" xfId="0" applyNumberFormat="1" applyFont="1" applyFill="1" applyBorder="1" applyAlignment="1" applyProtection="1">
      <alignment horizontal="left" vertical="top" indent="1"/>
      <protection locked="0"/>
    </xf>
    <xf numFmtId="0" fontId="0" fillId="0" borderId="8" xfId="0" applyFont="1" applyBorder="1" applyAlignment="1" applyProtection="1">
      <alignment horizontal="left" vertical="top" indent="1"/>
      <protection locked="0"/>
    </xf>
    <xf numFmtId="0" fontId="2" fillId="9" borderId="4" xfId="0" applyFont="1" applyFill="1" applyBorder="1" applyAlignment="1" applyProtection="1">
      <alignment horizontal="left" indent="1"/>
      <protection locked="0"/>
    </xf>
    <xf numFmtId="0" fontId="0" fillId="0" borderId="8" xfId="0" applyFont="1" applyBorder="1" applyAlignment="1" applyProtection="1">
      <alignment horizontal="left" indent="1"/>
      <protection locked="0"/>
    </xf>
    <xf numFmtId="0" fontId="5" fillId="9" borderId="4" xfId="0" applyFont="1" applyFill="1" applyBorder="1" applyAlignment="1" applyProtection="1">
      <alignment horizontal="left" vertical="top" indent="1"/>
      <protection locked="0"/>
    </xf>
    <xf numFmtId="0" fontId="5" fillId="9" borderId="34" xfId="0" applyFont="1" applyFill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164" fontId="2" fillId="0" borderId="1" xfId="0" applyNumberFormat="1" applyFont="1" applyFill="1" applyBorder="1" applyAlignment="1" applyProtection="1">
      <alignment horizontal="left" indent="1"/>
      <protection locked="0"/>
    </xf>
    <xf numFmtId="0" fontId="0" fillId="0" borderId="26" xfId="0" applyFont="1" applyBorder="1" applyAlignment="1" applyProtection="1">
      <alignment horizontal="left" indent="1"/>
      <protection locked="0"/>
    </xf>
    <xf numFmtId="0" fontId="2" fillId="13" borderId="4" xfId="0" applyFont="1" applyFill="1" applyBorder="1" applyAlignment="1" applyProtection="1">
      <alignment horizontal="left" vertical="top" indent="1"/>
      <protection locked="0"/>
    </xf>
    <xf numFmtId="0" fontId="0" fillId="0" borderId="20" xfId="0" applyFont="1" applyBorder="1" applyAlignment="1" applyProtection="1">
      <alignment horizontal="left" vertical="top" indent="1"/>
      <protection locked="0"/>
    </xf>
    <xf numFmtId="0" fontId="2" fillId="13" borderId="4" xfId="0" applyFont="1" applyFill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 wrapText="1" inden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" fillId="2" borderId="39" xfId="0" applyFont="1" applyFill="1" applyBorder="1" applyAlignment="1" applyProtection="1">
      <alignment horizontal="left" vertical="center" wrapText="1" indent="1"/>
      <protection locked="0"/>
    </xf>
    <xf numFmtId="0" fontId="1" fillId="2" borderId="2" xfId="0" applyFont="1" applyFill="1" applyBorder="1" applyAlignment="1" applyProtection="1">
      <alignment horizontal="left" vertical="center" wrapText="1" indent="1"/>
      <protection locked="0"/>
    </xf>
    <xf numFmtId="0" fontId="1" fillId="2" borderId="40" xfId="0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ont="1" applyFill="1" applyBorder="1" applyAlignment="1" applyProtection="1">
      <alignment horizontal="left" vertical="top" wrapText="1" indent="1"/>
      <protection locked="0"/>
    </xf>
    <xf numFmtId="164" fontId="2" fillId="0" borderId="12" xfId="0" applyNumberFormat="1" applyFont="1" applyFill="1" applyBorder="1" applyAlignment="1" applyProtection="1">
      <alignment horizontal="left" vertical="top" indent="1"/>
    </xf>
    <xf numFmtId="164" fontId="2" fillId="0" borderId="16" xfId="0" applyNumberFormat="1" applyFont="1" applyFill="1" applyBorder="1" applyAlignment="1" applyProtection="1">
      <alignment horizontal="left" vertical="top" indent="1"/>
    </xf>
    <xf numFmtId="164" fontId="2" fillId="0" borderId="12" xfId="0" applyNumberFormat="1" applyFont="1" applyFill="1" applyBorder="1" applyAlignment="1" applyProtection="1">
      <alignment horizontal="left" indent="1"/>
    </xf>
    <xf numFmtId="164" fontId="2" fillId="0" borderId="16" xfId="0" applyNumberFormat="1" applyFont="1" applyFill="1" applyBorder="1" applyAlignment="1" applyProtection="1">
      <alignment horizontal="left" indent="1"/>
    </xf>
    <xf numFmtId="164" fontId="2" fillId="0" borderId="0" xfId="0" applyNumberFormat="1" applyFont="1" applyFill="1" applyAlignment="1" applyProtection="1">
      <alignment horizontal="left" indent="1"/>
    </xf>
    <xf numFmtId="164" fontId="2" fillId="0" borderId="19" xfId="0" applyNumberFormat="1" applyFont="1" applyFill="1" applyBorder="1" applyAlignment="1" applyProtection="1">
      <alignment horizontal="left" indent="1"/>
    </xf>
    <xf numFmtId="164" fontId="8" fillId="3" borderId="41" xfId="0" applyNumberFormat="1" applyFont="1" applyFill="1" applyBorder="1" applyAlignment="1" applyProtection="1">
      <alignment horizontal="left" indent="1"/>
    </xf>
    <xf numFmtId="164" fontId="2" fillId="0" borderId="18" xfId="0" applyNumberFormat="1" applyFont="1" applyFill="1" applyBorder="1" applyAlignment="1" applyProtection="1">
      <alignment horizontal="left" vertical="top" indent="1"/>
    </xf>
    <xf numFmtId="164" fontId="2" fillId="0" borderId="12" xfId="0" applyNumberFormat="1" applyFont="1" applyFill="1" applyBorder="1" applyAlignment="1" applyProtection="1">
      <alignment horizontal="left" vertical="top" wrapText="1" indent="1"/>
    </xf>
    <xf numFmtId="164" fontId="2" fillId="0" borderId="16" xfId="0" applyNumberFormat="1" applyFont="1" applyFill="1" applyBorder="1" applyAlignment="1" applyProtection="1">
      <alignment horizontal="left" wrapText="1" indent="1"/>
    </xf>
    <xf numFmtId="164" fontId="3" fillId="3" borderId="19" xfId="0" applyNumberFormat="1" applyFont="1" applyFill="1" applyBorder="1" applyAlignment="1" applyProtection="1">
      <alignment horizontal="left" indent="1"/>
    </xf>
    <xf numFmtId="164" fontId="2" fillId="0" borderId="12" xfId="0" applyNumberFormat="1" applyFont="1" applyBorder="1" applyAlignment="1" applyProtection="1">
      <alignment horizontal="left" vertical="top" indent="1"/>
    </xf>
    <xf numFmtId="164" fontId="2" fillId="0" borderId="0" xfId="0" applyNumberFormat="1" applyFont="1" applyAlignment="1" applyProtection="1">
      <alignment horizontal="left" indent="1"/>
    </xf>
    <xf numFmtId="164" fontId="2" fillId="0" borderId="12" xfId="0" applyNumberFormat="1" applyFont="1" applyBorder="1" applyAlignment="1" applyProtection="1">
      <alignment horizontal="left" indent="1"/>
    </xf>
    <xf numFmtId="0" fontId="0" fillId="0" borderId="19" xfId="0" applyFont="1" applyBorder="1" applyAlignment="1" applyProtection="1">
      <alignment horizontal="left" indent="1"/>
    </xf>
    <xf numFmtId="0" fontId="0" fillId="0" borderId="25" xfId="0" applyFont="1" applyBorder="1" applyAlignment="1" applyProtection="1">
      <alignment horizontal="left" indent="1"/>
    </xf>
    <xf numFmtId="164" fontId="8" fillId="3" borderId="19" xfId="0" applyNumberFormat="1" applyFont="1" applyFill="1" applyBorder="1" applyAlignment="1" applyProtection="1">
      <alignment horizontal="left" indent="1"/>
    </xf>
    <xf numFmtId="0" fontId="2" fillId="0" borderId="26" xfId="0" applyFont="1" applyBorder="1" applyAlignment="1" applyProtection="1">
      <alignment horizontal="left" indent="1"/>
      <protection locked="0"/>
    </xf>
    <xf numFmtId="0" fontId="0" fillId="0" borderId="59" xfId="0" applyFont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left" indent="1"/>
      <protection locked="0"/>
    </xf>
    <xf numFmtId="0" fontId="4" fillId="2" borderId="0" xfId="0" applyFont="1" applyFill="1" applyAlignment="1" applyProtection="1">
      <alignment horizontal="left" indent="1"/>
      <protection locked="0"/>
    </xf>
    <xf numFmtId="0" fontId="0" fillId="0" borderId="59" xfId="0" applyFont="1" applyBorder="1" applyAlignment="1" applyProtection="1">
      <alignment horizontal="left" vertical="center" wrapText="1" indent="1"/>
      <protection locked="0"/>
    </xf>
    <xf numFmtId="0" fontId="0" fillId="2" borderId="62" xfId="0" applyFont="1" applyFill="1" applyBorder="1" applyAlignment="1" applyProtection="1">
      <alignment horizontal="left" vertical="center" wrapText="1" indent="1"/>
      <protection locked="0"/>
    </xf>
    <xf numFmtId="0" fontId="2" fillId="12" borderId="1" xfId="0" applyFont="1" applyFill="1" applyBorder="1" applyAlignment="1" applyProtection="1">
      <alignment horizontal="left" vertical="top" indent="1"/>
      <protection locked="0"/>
    </xf>
    <xf numFmtId="164" fontId="0" fillId="2" borderId="1" xfId="0" applyNumberFormat="1" applyFont="1" applyFill="1" applyBorder="1" applyAlignment="1" applyProtection="1">
      <alignment horizontal="left" vertical="top" indent="1"/>
      <protection locked="0"/>
    </xf>
    <xf numFmtId="49" fontId="0" fillId="0" borderId="0" xfId="0" applyNumberFormat="1" applyFont="1" applyFill="1" applyBorder="1" applyAlignment="1" applyProtection="1">
      <alignment horizontal="left" wrapText="1" indent="1"/>
      <protection locked="0"/>
    </xf>
    <xf numFmtId="0" fontId="0" fillId="0" borderId="8" xfId="0" applyFont="1" applyBorder="1" applyAlignment="1" applyProtection="1">
      <alignment horizontal="left" vertical="top" wrapText="1" indent="1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3" fillId="3" borderId="2" xfId="0" applyFont="1" applyFill="1" applyBorder="1" applyAlignment="1" applyProtection="1">
      <alignment horizontal="left" indent="1"/>
      <protection locked="0"/>
    </xf>
    <xf numFmtId="164" fontId="3" fillId="4" borderId="7" xfId="0" applyNumberFormat="1" applyFont="1" applyFill="1" applyBorder="1" applyAlignment="1" applyProtection="1">
      <alignment horizontal="left" indent="1"/>
      <protection locked="0"/>
    </xf>
    <xf numFmtId="0" fontId="5" fillId="7" borderId="1" xfId="0" applyFont="1" applyFill="1" applyBorder="1" applyAlignment="1" applyProtection="1">
      <alignment horizontal="left" indent="1"/>
      <protection locked="0"/>
    </xf>
    <xf numFmtId="0" fontId="0" fillId="0" borderId="8" xfId="0" applyFont="1" applyFill="1" applyBorder="1" applyAlignment="1" applyProtection="1">
      <alignment horizontal="left" indent="1"/>
      <protection locked="0"/>
    </xf>
    <xf numFmtId="0" fontId="2" fillId="7" borderId="1" xfId="0" applyFont="1" applyFill="1" applyBorder="1" applyAlignment="1" applyProtection="1">
      <alignment horizontal="left" vertical="top" indent="1"/>
      <protection locked="0"/>
    </xf>
    <xf numFmtId="0" fontId="5" fillId="7" borderId="1" xfId="0" applyFont="1" applyFill="1" applyBorder="1" applyAlignment="1" applyProtection="1">
      <alignment horizontal="left" vertical="top" indent="1"/>
      <protection locked="0"/>
    </xf>
    <xf numFmtId="0" fontId="0" fillId="0" borderId="8" xfId="0" applyFont="1" applyFill="1" applyBorder="1" applyAlignment="1" applyProtection="1">
      <alignment horizontal="left" vertical="top" indent="1"/>
      <protection locked="0"/>
    </xf>
    <xf numFmtId="49" fontId="7" fillId="0" borderId="0" xfId="0" applyNumberFormat="1" applyFont="1" applyFill="1" applyBorder="1" applyAlignment="1" applyProtection="1">
      <alignment horizontal="left" wrapText="1" indent="1"/>
      <protection locked="0"/>
    </xf>
    <xf numFmtId="0" fontId="0" fillId="0" borderId="0" xfId="0" quotePrefix="1" applyNumberFormat="1" applyFill="1" applyProtection="1">
      <protection locked="0"/>
    </xf>
    <xf numFmtId="49" fontId="0" fillId="0" borderId="0" xfId="0" applyNumberFormat="1" applyFont="1" applyFill="1" applyBorder="1" applyAlignment="1" applyProtection="1">
      <alignment horizontal="left" indent="1"/>
      <protection locked="0"/>
    </xf>
    <xf numFmtId="164" fontId="2" fillId="0" borderId="1" xfId="0" applyNumberFormat="1" applyFont="1" applyBorder="1" applyAlignment="1" applyProtection="1">
      <alignment horizontal="left" vertical="top" indent="1"/>
    </xf>
    <xf numFmtId="164" fontId="2" fillId="0" borderId="1" xfId="0" applyNumberFormat="1" applyFont="1" applyFill="1" applyBorder="1" applyAlignment="1" applyProtection="1">
      <alignment horizontal="left" vertical="top" indent="1"/>
    </xf>
    <xf numFmtId="164" fontId="3" fillId="3" borderId="2" xfId="0" applyNumberFormat="1" applyFont="1" applyFill="1" applyBorder="1" applyAlignment="1" applyProtection="1">
      <alignment horizontal="left" indent="1"/>
    </xf>
    <xf numFmtId="164" fontId="0" fillId="0" borderId="1" xfId="0" applyNumberFormat="1" applyFont="1" applyBorder="1" applyAlignment="1" applyProtection="1">
      <alignment horizontal="left" indent="1"/>
    </xf>
    <xf numFmtId="164" fontId="0" fillId="0" borderId="1" xfId="0" applyNumberFormat="1" applyFont="1" applyBorder="1" applyAlignment="1" applyProtection="1">
      <alignment horizontal="left" vertical="top" indent="1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1" fillId="2" borderId="62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Border="1" applyAlignment="1" applyProtection="1">
      <alignment horizontal="left" indent="1"/>
      <protection locked="0"/>
    </xf>
    <xf numFmtId="164" fontId="6" fillId="0" borderId="31" xfId="0" applyNumberFormat="1" applyFont="1" applyFill="1" applyBorder="1" applyAlignment="1" applyProtection="1">
      <alignment horizontal="left" indent="1"/>
      <protection locked="0"/>
    </xf>
    <xf numFmtId="0" fontId="16" fillId="2" borderId="30" xfId="0" applyFont="1" applyFill="1" applyBorder="1" applyAlignment="1" applyProtection="1">
      <alignment horizontal="left" indent="1"/>
      <protection locked="0"/>
    </xf>
    <xf numFmtId="0" fontId="10" fillId="0" borderId="19" xfId="0" applyFont="1" applyBorder="1" applyAlignment="1" applyProtection="1">
      <alignment horizontal="left" indent="1"/>
      <protection locked="0"/>
    </xf>
    <xf numFmtId="0" fontId="10" fillId="0" borderId="12" xfId="0" applyFont="1" applyBorder="1" applyAlignment="1" applyProtection="1">
      <alignment horizontal="left" indent="1"/>
      <protection locked="0"/>
    </xf>
    <xf numFmtId="0" fontId="10" fillId="0" borderId="0" xfId="0" applyFont="1" applyBorder="1" applyAlignment="1" applyProtection="1">
      <alignment horizontal="left" indent="1"/>
      <protection locked="0"/>
    </xf>
    <xf numFmtId="164" fontId="16" fillId="0" borderId="0" xfId="0" applyNumberFormat="1" applyFont="1" applyFill="1" applyBorder="1" applyAlignment="1" applyProtection="1">
      <alignment horizontal="left" indent="1"/>
      <protection locked="0"/>
    </xf>
    <xf numFmtId="0" fontId="10" fillId="0" borderId="0" xfId="0" applyFont="1" applyFill="1" applyBorder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left" indent="1"/>
      <protection locked="0"/>
    </xf>
    <xf numFmtId="164" fontId="18" fillId="0" borderId="0" xfId="0" applyNumberFormat="1" applyFont="1" applyFill="1" applyBorder="1" applyAlignment="1" applyProtection="1">
      <alignment horizontal="left" indent="1"/>
      <protection locked="0"/>
    </xf>
    <xf numFmtId="0" fontId="9" fillId="6" borderId="45" xfId="0" applyFont="1" applyFill="1" applyBorder="1" applyAlignment="1" applyProtection="1">
      <alignment horizontal="left" indent="1"/>
      <protection locked="0"/>
    </xf>
    <xf numFmtId="0" fontId="9" fillId="0" borderId="49" xfId="0" applyFont="1" applyBorder="1" applyAlignment="1" applyProtection="1">
      <alignment horizontal="left" indent="1"/>
      <protection locked="0"/>
    </xf>
    <xf numFmtId="0" fontId="9" fillId="2" borderId="11" xfId="0" applyFont="1" applyFill="1" applyBorder="1" applyAlignment="1" applyProtection="1">
      <alignment horizontal="left" indent="1"/>
      <protection locked="0"/>
    </xf>
    <xf numFmtId="0" fontId="9" fillId="15" borderId="46" xfId="0" applyFont="1" applyFill="1" applyBorder="1" applyAlignment="1" applyProtection="1">
      <alignment horizontal="left" indent="1"/>
      <protection locked="0"/>
    </xf>
    <xf numFmtId="0" fontId="9" fillId="5" borderId="47" xfId="0" applyFont="1" applyFill="1" applyBorder="1" applyAlignment="1" applyProtection="1">
      <alignment horizontal="left" indent="1"/>
      <protection locked="0"/>
    </xf>
    <xf numFmtId="0" fontId="9" fillId="8" borderId="50" xfId="0" applyFont="1" applyFill="1" applyBorder="1" applyAlignment="1" applyProtection="1">
      <alignment horizontal="left" indent="1"/>
      <protection locked="0"/>
    </xf>
    <xf numFmtId="0" fontId="9" fillId="0" borderId="0" xfId="0" applyFont="1" applyAlignment="1" applyProtection="1">
      <alignment horizontal="left" indent="1"/>
      <protection locked="0"/>
    </xf>
    <xf numFmtId="0" fontId="11" fillId="0" borderId="0" xfId="0" applyFont="1" applyAlignment="1" applyProtection="1">
      <alignment horizontal="left" inden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9" fillId="0" borderId="44" xfId="0" applyFont="1" applyBorder="1" applyAlignment="1" applyProtection="1">
      <alignment horizontal="left" indent="1"/>
      <protection locked="0"/>
    </xf>
    <xf numFmtId="0" fontId="9" fillId="5" borderId="46" xfId="0" applyFont="1" applyFill="1" applyBorder="1" applyAlignment="1" applyProtection="1">
      <alignment horizontal="left" indent="1"/>
      <protection locked="0"/>
    </xf>
    <xf numFmtId="0" fontId="9" fillId="8" borderId="47" xfId="0" applyFont="1" applyFill="1" applyBorder="1" applyAlignment="1" applyProtection="1">
      <alignment horizontal="left" indent="1"/>
      <protection locked="0"/>
    </xf>
    <xf numFmtId="0" fontId="9" fillId="9" borderId="48" xfId="0" applyFont="1" applyFill="1" applyBorder="1" applyAlignment="1" applyProtection="1">
      <alignment horizontal="left" indent="1"/>
      <protection locked="0"/>
    </xf>
    <xf numFmtId="0" fontId="9" fillId="0" borderId="0" xfId="0" applyFont="1" applyFill="1" applyBorder="1" applyAlignment="1" applyProtection="1">
      <alignment horizontal="left" indent="1"/>
      <protection locked="0"/>
    </xf>
    <xf numFmtId="164" fontId="10" fillId="0" borderId="0" xfId="0" applyNumberFormat="1" applyFont="1" applyFill="1" applyBorder="1" applyAlignment="1" applyProtection="1">
      <alignment horizontal="left" indent="1"/>
      <protection locked="0"/>
    </xf>
    <xf numFmtId="9" fontId="16" fillId="0" borderId="0" xfId="0" applyNumberFormat="1" applyFont="1" applyFill="1" applyBorder="1" applyAlignment="1" applyProtection="1">
      <alignment horizontal="left" indent="1"/>
      <protection locked="0"/>
    </xf>
    <xf numFmtId="0" fontId="9" fillId="14" borderId="45" xfId="0" applyFont="1" applyFill="1" applyBorder="1" applyAlignment="1" applyProtection="1">
      <alignment horizontal="left" indent="1"/>
      <protection locked="0"/>
    </xf>
    <xf numFmtId="0" fontId="9" fillId="11" borderId="48" xfId="0" applyFont="1" applyFill="1" applyBorder="1" applyAlignment="1" applyProtection="1">
      <alignment horizontal="left" indent="1"/>
      <protection locked="0"/>
    </xf>
    <xf numFmtId="0" fontId="9" fillId="10" borderId="52" xfId="0" applyFont="1" applyFill="1" applyBorder="1" applyAlignment="1" applyProtection="1">
      <alignment horizontal="left" indent="1"/>
      <protection locked="0"/>
    </xf>
    <xf numFmtId="0" fontId="9" fillId="9" borderId="53" xfId="0" applyFont="1" applyFill="1" applyBorder="1" applyAlignment="1" applyProtection="1">
      <alignment horizontal="left" indent="1"/>
      <protection locked="0"/>
    </xf>
    <xf numFmtId="165" fontId="0" fillId="0" borderId="0" xfId="0" applyNumberFormat="1" applyFont="1" applyFill="1" applyAlignment="1" applyProtection="1">
      <alignment horizontal="left" indent="1"/>
      <protection locked="0"/>
    </xf>
    <xf numFmtId="0" fontId="9" fillId="12" borderId="45" xfId="0" applyFont="1" applyFill="1" applyBorder="1" applyAlignment="1" applyProtection="1">
      <alignment horizontal="left" indent="1"/>
      <protection locked="0"/>
    </xf>
    <xf numFmtId="0" fontId="9" fillId="0" borderId="0" xfId="0" applyFont="1" applyFill="1" applyBorder="1" applyAlignment="1" applyProtection="1">
      <protection locked="0"/>
    </xf>
    <xf numFmtId="0" fontId="9" fillId="7" borderId="53" xfId="0" applyFont="1" applyFill="1" applyBorder="1" applyAlignment="1" applyProtection="1">
      <alignment horizontal="left" indent="1"/>
      <protection locked="0"/>
    </xf>
    <xf numFmtId="164" fontId="16" fillId="0" borderId="31" xfId="0" applyNumberFormat="1" applyFont="1" applyFill="1" applyBorder="1" applyAlignment="1" applyProtection="1">
      <alignment horizontal="left" indent="1"/>
    </xf>
    <xf numFmtId="0" fontId="11" fillId="0" borderId="28" xfId="0" applyFont="1" applyBorder="1" applyAlignment="1" applyProtection="1">
      <alignment horizontal="left" indent="1"/>
    </xf>
    <xf numFmtId="164" fontId="10" fillId="0" borderId="29" xfId="0" applyNumberFormat="1" applyFont="1" applyFill="1" applyBorder="1" applyAlignment="1" applyProtection="1">
      <alignment horizontal="left" indent="1"/>
    </xf>
    <xf numFmtId="164" fontId="10" fillId="0" borderId="43" xfId="0" applyNumberFormat="1" applyFont="1" applyFill="1" applyBorder="1" applyAlignment="1" applyProtection="1">
      <alignment horizontal="left" indent="1"/>
    </xf>
    <xf numFmtId="164" fontId="10" fillId="0" borderId="51" xfId="0" applyNumberFormat="1" applyFont="1" applyFill="1" applyBorder="1" applyAlignment="1" applyProtection="1">
      <alignment horizontal="left" indent="1"/>
    </xf>
    <xf numFmtId="164" fontId="10" fillId="0" borderId="31" xfId="0" applyNumberFormat="1" applyFont="1" applyFill="1" applyBorder="1" applyAlignment="1" applyProtection="1">
      <alignment horizontal="left" indent="1"/>
    </xf>
    <xf numFmtId="164" fontId="10" fillId="0" borderId="54" xfId="0" applyNumberFormat="1" applyFont="1" applyFill="1" applyBorder="1" applyAlignment="1" applyProtection="1">
      <alignment horizontal="left" indent="1"/>
    </xf>
    <xf numFmtId="164" fontId="10" fillId="2" borderId="10" xfId="0" applyNumberFormat="1" applyFont="1" applyFill="1" applyBorder="1" applyAlignment="1" applyProtection="1">
      <alignment horizontal="left" indent="1"/>
    </xf>
    <xf numFmtId="0" fontId="11" fillId="2" borderId="9" xfId="0" applyFont="1" applyFill="1" applyBorder="1" applyAlignment="1" applyProtection="1">
      <alignment horizontal="left" indent="1"/>
    </xf>
    <xf numFmtId="164" fontId="10" fillId="2" borderId="17" xfId="0" applyNumberFormat="1" applyFont="1" applyFill="1" applyBorder="1" applyAlignment="1" applyProtection="1">
      <alignment horizontal="left" indent="1"/>
    </xf>
    <xf numFmtId="9" fontId="16" fillId="2" borderId="30" xfId="0" applyNumberFormat="1" applyFont="1" applyFill="1" applyBorder="1" applyAlignment="1" applyProtection="1">
      <alignment horizontal="left" indent="1"/>
    </xf>
    <xf numFmtId="9" fontId="16" fillId="2" borderId="29" xfId="0" applyNumberFormat="1" applyFont="1" applyFill="1" applyBorder="1" applyAlignment="1" applyProtection="1">
      <alignment horizontal="left" indent="1"/>
    </xf>
    <xf numFmtId="164" fontId="10" fillId="0" borderId="8" xfId="0" applyNumberFormat="1" applyFont="1" applyFill="1" applyBorder="1" applyAlignment="1" applyProtection="1">
      <alignment horizontal="left"/>
      <protection locked="0"/>
    </xf>
    <xf numFmtId="164" fontId="10" fillId="0" borderId="19" xfId="0" applyNumberFormat="1" applyFont="1" applyFill="1" applyBorder="1" applyAlignment="1" applyProtection="1">
      <alignment horizontal="left"/>
      <protection locked="0"/>
    </xf>
    <xf numFmtId="164" fontId="10" fillId="0" borderId="12" xfId="0" applyNumberFormat="1" applyFont="1" applyFill="1" applyBorder="1" applyAlignment="1" applyProtection="1">
      <alignment horizontal="left"/>
      <protection locked="0"/>
    </xf>
    <xf numFmtId="49" fontId="15" fillId="0" borderId="8" xfId="0" applyNumberFormat="1" applyFont="1" applyFill="1" applyBorder="1" applyAlignment="1" applyProtection="1">
      <alignment horizontal="left" vertical="top"/>
      <protection locked="0"/>
    </xf>
    <xf numFmtId="49" fontId="15" fillId="0" borderId="19" xfId="0" applyNumberFormat="1" applyFont="1" applyFill="1" applyBorder="1" applyAlignment="1" applyProtection="1">
      <alignment horizontal="left" vertical="top"/>
      <protection locked="0"/>
    </xf>
    <xf numFmtId="49" fontId="15" fillId="0" borderId="12" xfId="0" applyNumberFormat="1" applyFont="1" applyFill="1" applyBorder="1" applyAlignment="1" applyProtection="1">
      <alignment horizontal="left" vertical="top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BBCC54"/>
      <color rgb="FFB0EEFA"/>
      <color rgb="FF599BAB"/>
      <color rgb="FF7BD2F9"/>
      <color rgb="FFE8FA7E"/>
      <color rgb="FFAA8DE3"/>
      <color rgb="FFDA5471"/>
      <color rgb="FFF5CFD7"/>
      <color rgb="FFFAE1E6"/>
      <color rgb="FFFF6A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view="pageBreakPreview" zoomScale="75" zoomScaleNormal="75" zoomScaleSheetLayoutView="75" zoomScalePageLayoutView="75" workbookViewId="0">
      <selection activeCell="H25" sqref="H25"/>
    </sheetView>
  </sheetViews>
  <sheetFormatPr defaultColWidth="8.85546875" defaultRowHeight="15" x14ac:dyDescent="0.25"/>
  <cols>
    <col min="1" max="1" width="3.7109375" style="46" customWidth="1"/>
    <col min="2" max="2" width="3.7109375" style="234" customWidth="1"/>
    <col min="3" max="3" width="15.7109375" style="46" customWidth="1"/>
    <col min="4" max="4" width="40.7109375" style="46" customWidth="1"/>
    <col min="5" max="5" width="15.7109375" style="46" customWidth="1"/>
    <col min="6" max="6" width="47.140625" style="46" customWidth="1"/>
    <col min="7" max="8" width="30.7109375" style="46" customWidth="1"/>
    <col min="9" max="9" width="10.7109375" style="46" customWidth="1"/>
    <col min="10" max="10" width="2.7109375" style="46" customWidth="1"/>
    <col min="11" max="16384" width="8.85546875" style="46"/>
  </cols>
  <sheetData>
    <row r="1" spans="1:11" ht="9.9499999999999993" customHeight="1" x14ac:dyDescent="0.2">
      <c r="A1" s="67"/>
      <c r="B1" s="47"/>
      <c r="D1" s="50"/>
      <c r="I1" s="50"/>
      <c r="J1" s="51"/>
    </row>
    <row r="2" spans="1:11" ht="26.25" x14ac:dyDescent="0.4">
      <c r="A2" s="67"/>
      <c r="B2" s="47"/>
      <c r="C2" s="68" t="s">
        <v>217</v>
      </c>
      <c r="D2" s="50"/>
      <c r="I2" s="50"/>
    </row>
    <row r="3" spans="1:11" ht="9.9499999999999993" customHeight="1" x14ac:dyDescent="0.2">
      <c r="C3" s="229"/>
      <c r="D3" s="229"/>
      <c r="E3" s="229"/>
      <c r="F3" s="229"/>
      <c r="G3" s="229"/>
      <c r="H3" s="229"/>
      <c r="I3" s="229"/>
    </row>
    <row r="4" spans="1:11" x14ac:dyDescent="0.2">
      <c r="B4" s="258"/>
      <c r="C4" s="259"/>
      <c r="D4" s="259"/>
      <c r="E4" s="259"/>
      <c r="F4" s="259"/>
      <c r="G4" s="259"/>
      <c r="H4" s="259"/>
      <c r="I4" s="74"/>
    </row>
    <row r="5" spans="1:11" ht="20.100000000000001" x14ac:dyDescent="0.25">
      <c r="B5" s="258"/>
      <c r="C5" s="260" t="s">
        <v>67</v>
      </c>
      <c r="D5" s="259"/>
      <c r="E5" s="259"/>
      <c r="F5" s="259"/>
      <c r="G5" s="259"/>
      <c r="H5" s="259"/>
      <c r="I5" s="78"/>
    </row>
    <row r="6" spans="1:11" s="85" customFormat="1" x14ac:dyDescent="0.25">
      <c r="B6" s="283"/>
      <c r="C6" s="237"/>
      <c r="D6" s="237"/>
      <c r="E6" s="237"/>
      <c r="F6" s="237" t="s">
        <v>96</v>
      </c>
      <c r="G6" s="237" t="s">
        <v>97</v>
      </c>
      <c r="H6" s="237" t="s">
        <v>158</v>
      </c>
      <c r="I6" s="284"/>
    </row>
    <row r="7" spans="1:11" s="67" customFormat="1" ht="3.95" customHeight="1" x14ac:dyDescent="0.2">
      <c r="B7" s="47"/>
      <c r="D7" s="152"/>
      <c r="E7" s="152"/>
      <c r="F7" s="152"/>
      <c r="G7" s="152"/>
      <c r="H7" s="153"/>
      <c r="I7" s="46"/>
      <c r="J7" s="239"/>
    </row>
    <row r="8" spans="1:11" ht="9.9499999999999993" customHeight="1" thickBot="1" x14ac:dyDescent="0.25">
      <c r="B8" s="47"/>
      <c r="D8" s="69"/>
      <c r="E8" s="51"/>
      <c r="F8" s="69"/>
      <c r="G8" s="51"/>
      <c r="H8" s="51"/>
      <c r="J8" s="239"/>
    </row>
    <row r="9" spans="1:11" ht="19.5" thickBot="1" x14ac:dyDescent="0.35">
      <c r="C9" s="87"/>
      <c r="D9" s="87"/>
      <c r="E9" s="87"/>
      <c r="F9" s="285"/>
      <c r="G9" s="286" t="s">
        <v>206</v>
      </c>
      <c r="H9" s="287" t="s">
        <v>207</v>
      </c>
      <c r="I9" s="287"/>
    </row>
    <row r="10" spans="1:11" ht="20.100000000000001" thickBot="1" x14ac:dyDescent="0.3">
      <c r="C10" s="224"/>
      <c r="D10" s="288" t="s">
        <v>214</v>
      </c>
      <c r="E10" s="189"/>
      <c r="F10" s="289" t="s">
        <v>332</v>
      </c>
      <c r="G10" s="319">
        <f>SUM(G14:G30)</f>
        <v>6802</v>
      </c>
      <c r="H10" s="326">
        <f>SUM(H14:H30)</f>
        <v>0</v>
      </c>
      <c r="I10" s="329">
        <f>H10/G10</f>
        <v>0</v>
      </c>
      <c r="J10" s="267"/>
    </row>
    <row r="11" spans="1:11" ht="18.95" x14ac:dyDescent="0.25">
      <c r="C11" s="51"/>
      <c r="D11" s="290"/>
      <c r="E11" s="51"/>
      <c r="F11" s="290"/>
      <c r="G11" s="291"/>
      <c r="H11" s="291"/>
      <c r="I11" s="291"/>
      <c r="J11" s="291"/>
    </row>
    <row r="12" spans="1:11" ht="20.100000000000001" customHeight="1" thickBot="1" x14ac:dyDescent="0.3">
      <c r="D12" s="292"/>
      <c r="F12" s="293" t="s">
        <v>329</v>
      </c>
      <c r="G12" s="294"/>
      <c r="K12" s="170"/>
    </row>
    <row r="13" spans="1:11" ht="20.100000000000001" customHeight="1" x14ac:dyDescent="0.2">
      <c r="C13" s="52"/>
      <c r="D13" s="293" t="s">
        <v>218</v>
      </c>
      <c r="E13" s="49"/>
      <c r="F13" s="295" t="s">
        <v>220</v>
      </c>
      <c r="G13" s="296" t="s">
        <v>224</v>
      </c>
      <c r="H13" s="297" t="s">
        <v>225</v>
      </c>
      <c r="I13" s="297"/>
    </row>
    <row r="14" spans="1:11" ht="20.100000000000001" customHeight="1" x14ac:dyDescent="0.2">
      <c r="C14" s="54"/>
      <c r="D14" s="293" t="s">
        <v>94</v>
      </c>
      <c r="E14" s="49"/>
      <c r="F14" s="298" t="s">
        <v>223</v>
      </c>
      <c r="G14" s="320"/>
      <c r="H14" s="327"/>
      <c r="I14" s="327"/>
    </row>
    <row r="15" spans="1:11" ht="20.100000000000001" customHeight="1" x14ac:dyDescent="0.2">
      <c r="C15" s="55"/>
      <c r="D15" s="293" t="s">
        <v>21</v>
      </c>
      <c r="E15" s="49"/>
      <c r="F15" s="299" t="s">
        <v>221</v>
      </c>
      <c r="G15" s="320"/>
      <c r="H15" s="327"/>
      <c r="I15" s="327"/>
    </row>
    <row r="16" spans="1:11" ht="20.100000000000001" customHeight="1" thickBot="1" x14ac:dyDescent="0.3">
      <c r="C16" s="56"/>
      <c r="D16" s="293" t="s">
        <v>23</v>
      </c>
      <c r="E16" s="49"/>
      <c r="F16" s="300" t="s">
        <v>222</v>
      </c>
      <c r="G16" s="321">
        <f>IKCI!G56</f>
        <v>2412</v>
      </c>
      <c r="H16" s="326">
        <f>IKCI!H56</f>
        <v>0</v>
      </c>
      <c r="I16" s="330">
        <f>H16/G16</f>
        <v>0</v>
      </c>
    </row>
    <row r="17" spans="3:12" ht="20.100000000000001" customHeight="1" x14ac:dyDescent="0.2">
      <c r="C17" s="48"/>
      <c r="D17" s="301"/>
      <c r="E17" s="49"/>
      <c r="F17" s="293"/>
      <c r="G17" s="302"/>
    </row>
    <row r="18" spans="3:12" ht="20.100000000000001" customHeight="1" thickBot="1" x14ac:dyDescent="0.25">
      <c r="C18" s="48"/>
      <c r="D18" s="293"/>
      <c r="F18" s="293" t="s">
        <v>320</v>
      </c>
      <c r="G18" s="303"/>
    </row>
    <row r="19" spans="3:12" ht="20.100000000000001" customHeight="1" x14ac:dyDescent="0.2">
      <c r="C19" s="48"/>
      <c r="D19" s="293"/>
      <c r="F19" s="295" t="s">
        <v>226</v>
      </c>
      <c r="G19" s="304" t="s">
        <v>313</v>
      </c>
      <c r="H19" s="297" t="s">
        <v>127</v>
      </c>
      <c r="I19" s="297"/>
    </row>
    <row r="20" spans="3:12" ht="20.100000000000001" customHeight="1" x14ac:dyDescent="0.2">
      <c r="C20" s="48"/>
      <c r="D20" s="293"/>
      <c r="F20" s="305" t="s">
        <v>227</v>
      </c>
      <c r="G20" s="320"/>
      <c r="H20" s="327"/>
      <c r="I20" s="327"/>
    </row>
    <row r="21" spans="3:12" ht="20.100000000000001" customHeight="1" x14ac:dyDescent="0.2">
      <c r="C21" s="48"/>
      <c r="D21" s="301"/>
      <c r="F21" s="306" t="s">
        <v>316</v>
      </c>
      <c r="G21" s="320"/>
      <c r="H21" s="327"/>
      <c r="I21" s="327"/>
    </row>
    <row r="22" spans="3:12" ht="20.100000000000001" customHeight="1" thickBot="1" x14ac:dyDescent="0.35">
      <c r="C22" s="48"/>
      <c r="D22" s="301"/>
      <c r="F22" s="307" t="s">
        <v>317</v>
      </c>
      <c r="G22" s="322">
        <f>IKCI!G80</f>
        <v>443</v>
      </c>
      <c r="H22" s="326">
        <f>IKCI!H80</f>
        <v>0</v>
      </c>
      <c r="I22" s="330">
        <f>H22/G22</f>
        <v>0</v>
      </c>
      <c r="J22" s="267"/>
      <c r="L22" s="267"/>
    </row>
    <row r="23" spans="3:12" ht="20.100000000000001" customHeight="1" x14ac:dyDescent="0.25">
      <c r="C23" s="48"/>
      <c r="D23" s="301"/>
      <c r="F23" s="308"/>
      <c r="G23" s="309"/>
      <c r="H23" s="309"/>
      <c r="I23" s="310"/>
      <c r="J23" s="267"/>
      <c r="L23" s="267"/>
    </row>
    <row r="24" spans="3:12" ht="20.100000000000001" customHeight="1" thickBot="1" x14ac:dyDescent="0.35">
      <c r="C24" s="50"/>
      <c r="D24" s="293"/>
      <c r="F24" s="293" t="s">
        <v>377</v>
      </c>
      <c r="G24" s="303"/>
    </row>
    <row r="25" spans="3:12" ht="20.100000000000001" customHeight="1" thickBot="1" x14ac:dyDescent="0.35">
      <c r="C25" s="59"/>
      <c r="D25" s="301" t="s">
        <v>219</v>
      </c>
      <c r="F25" s="311" t="s">
        <v>302</v>
      </c>
      <c r="G25" s="323">
        <f>IKCI!G98</f>
        <v>218</v>
      </c>
      <c r="H25" s="328">
        <f>IKCI!H98</f>
        <v>0</v>
      </c>
      <c r="I25" s="329">
        <f t="shared" ref="I25:I30" si="0">H25/G25</f>
        <v>0</v>
      </c>
    </row>
    <row r="26" spans="3:12" ht="20.100000000000001" customHeight="1" thickBot="1" x14ac:dyDescent="0.35">
      <c r="C26" s="60"/>
      <c r="D26" s="293" t="s">
        <v>22</v>
      </c>
      <c r="F26" s="312" t="s">
        <v>303</v>
      </c>
      <c r="G26" s="324">
        <f>IKCI!G118</f>
        <v>411</v>
      </c>
      <c r="H26" s="328">
        <f>IKCI!H118</f>
        <v>0</v>
      </c>
      <c r="I26" s="329">
        <f t="shared" si="0"/>
        <v>0</v>
      </c>
    </row>
    <row r="27" spans="3:12" ht="20.100000000000001" customHeight="1" thickBot="1" x14ac:dyDescent="0.35">
      <c r="C27" s="62"/>
      <c r="D27" s="293" t="s">
        <v>65</v>
      </c>
      <c r="F27" s="313" t="s">
        <v>176</v>
      </c>
      <c r="G27" s="324">
        <f>IKCI!G131</f>
        <v>718</v>
      </c>
      <c r="H27" s="328">
        <f>IKCI!H131</f>
        <v>0</v>
      </c>
      <c r="I27" s="329">
        <f t="shared" si="0"/>
        <v>0</v>
      </c>
    </row>
    <row r="28" spans="3:12" ht="20.100000000000001" customHeight="1" thickBot="1" x14ac:dyDescent="0.35">
      <c r="C28" s="50"/>
      <c r="D28" s="293"/>
      <c r="F28" s="307" t="s">
        <v>309</v>
      </c>
      <c r="G28" s="324">
        <f>IKCI!G153</f>
        <v>1230</v>
      </c>
      <c r="H28" s="328">
        <f>IKCI!H153</f>
        <v>0</v>
      </c>
      <c r="I28" s="329">
        <f t="shared" si="0"/>
        <v>0</v>
      </c>
    </row>
    <row r="29" spans="3:12" ht="20.100000000000001" customHeight="1" thickBot="1" x14ac:dyDescent="0.35">
      <c r="C29" s="63"/>
      <c r="D29" s="301" t="s">
        <v>169</v>
      </c>
      <c r="F29" s="307" t="s">
        <v>126</v>
      </c>
      <c r="G29" s="324">
        <f>IKCI!G159</f>
        <v>70</v>
      </c>
      <c r="H29" s="328">
        <f>IKCI!H159</f>
        <v>0</v>
      </c>
      <c r="I29" s="329">
        <f t="shared" si="0"/>
        <v>0</v>
      </c>
    </row>
    <row r="30" spans="3:12" ht="20.100000000000001" customHeight="1" thickBot="1" x14ac:dyDescent="0.3">
      <c r="C30" s="64"/>
      <c r="D30" s="301" t="s">
        <v>170</v>
      </c>
      <c r="F30" s="314" t="s">
        <v>208</v>
      </c>
      <c r="G30" s="325">
        <f>IKCI!G164</f>
        <v>1300</v>
      </c>
      <c r="H30" s="328">
        <f>IKCI!H164</f>
        <v>0</v>
      </c>
      <c r="I30" s="329">
        <f t="shared" si="0"/>
        <v>0</v>
      </c>
      <c r="L30" s="315"/>
    </row>
    <row r="31" spans="3:12" ht="20.100000000000001" customHeight="1" x14ac:dyDescent="0.25">
      <c r="F31" s="308"/>
      <c r="G31" s="309"/>
      <c r="H31" s="309"/>
      <c r="I31" s="310"/>
      <c r="L31" s="315"/>
    </row>
    <row r="32" spans="3:12" ht="20.100000000000001" customHeight="1" x14ac:dyDescent="0.25">
      <c r="F32" s="308"/>
      <c r="G32" s="309"/>
      <c r="H32" s="309"/>
      <c r="I32" s="310"/>
      <c r="L32" s="315"/>
    </row>
    <row r="33" spans="3:15" ht="20.100000000000001" customHeight="1" thickBot="1" x14ac:dyDescent="0.35">
      <c r="F33" s="293" t="s">
        <v>321</v>
      </c>
      <c r="G33" s="309"/>
    </row>
    <row r="34" spans="3:15" ht="20.100000000000001" customHeight="1" thickBot="1" x14ac:dyDescent="0.35">
      <c r="C34" s="65"/>
      <c r="D34" s="293" t="s">
        <v>29</v>
      </c>
      <c r="F34" s="316" t="s">
        <v>378</v>
      </c>
      <c r="G34" s="323">
        <f>'ZP, ZU zunanje prizorišče'!G18</f>
        <v>1222</v>
      </c>
      <c r="H34" s="328">
        <f>'ZP, ZU zunanje prizorišče'!H18</f>
        <v>0</v>
      </c>
      <c r="L34" s="317"/>
      <c r="M34" s="67"/>
    </row>
    <row r="35" spans="3:15" ht="20.100000000000001" customHeight="1" thickBot="1" x14ac:dyDescent="0.25">
      <c r="C35" s="66"/>
      <c r="D35" s="293" t="s">
        <v>31</v>
      </c>
      <c r="F35" s="318" t="s">
        <v>379</v>
      </c>
      <c r="G35" s="325">
        <f>'ZP, ZU zunanje prizorišče'!G32</f>
        <v>520</v>
      </c>
      <c r="H35" s="328">
        <f>'ZP, ZU zunanje prizorišče'!H32</f>
        <v>0</v>
      </c>
      <c r="L35" s="317"/>
      <c r="M35" s="67"/>
    </row>
    <row r="36" spans="3:15" ht="20.100000000000001" customHeight="1" x14ac:dyDescent="0.2"/>
    <row r="37" spans="3:15" ht="20.100000000000001" customHeight="1" x14ac:dyDescent="0.3">
      <c r="F37" s="331" t="s">
        <v>333</v>
      </c>
      <c r="G37" s="332"/>
      <c r="H37" s="332"/>
      <c r="I37" s="333"/>
      <c r="L37" s="67"/>
      <c r="M37" s="67"/>
      <c r="N37" s="67"/>
      <c r="O37" s="67"/>
    </row>
  </sheetData>
  <sheetProtection password="B81C" sheet="1" objects="1" scenarios="1" insertRows="0"/>
  <mergeCells count="1">
    <mergeCell ref="F37:I37"/>
  </mergeCells>
  <pageMargins left="0.23622047244094491" right="0.23622047244094491" top="0.74803149606299213" bottom="0.74803149606299213" header="0.31496062992125984" footer="0.31496062992125984"/>
  <pageSetup paperSize="8" scale="96" orientation="landscape" cellComments="asDisplayed" r:id="rId1"/>
  <ignoredErrors>
    <ignoredError sqref="G1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249977111117893"/>
  </sheetPr>
  <dimension ref="A1:N187"/>
  <sheetViews>
    <sheetView showGridLines="0" tabSelected="1" view="pageBreakPreview" topLeftCell="A13" zoomScale="75" zoomScaleNormal="75" zoomScaleSheetLayoutView="75" zoomScalePageLayoutView="75" workbookViewId="0">
      <selection activeCell="A116" sqref="A116"/>
    </sheetView>
  </sheetViews>
  <sheetFormatPr defaultColWidth="8.85546875" defaultRowHeight="15" x14ac:dyDescent="0.25"/>
  <cols>
    <col min="1" max="1" width="3.7109375" style="67" customWidth="1"/>
    <col min="2" max="2" width="3.7109375" style="47" customWidth="1"/>
    <col min="3" max="3" width="15.7109375" style="46" customWidth="1"/>
    <col min="4" max="4" width="40.7109375" style="50" customWidth="1"/>
    <col min="5" max="5" width="15.7109375" style="46" customWidth="1"/>
    <col min="6" max="6" width="23.7109375" style="46" customWidth="1"/>
    <col min="7" max="8" width="25.7109375" style="46" customWidth="1"/>
    <col min="9" max="9" width="18.7109375" style="50" customWidth="1"/>
    <col min="10" max="10" width="40.7109375" style="46" customWidth="1"/>
    <col min="11" max="11" width="2.7109375" style="46" customWidth="1"/>
    <col min="12" max="16384" width="8.85546875" style="46"/>
  </cols>
  <sheetData>
    <row r="1" spans="1:10" x14ac:dyDescent="0.2">
      <c r="A1" s="46"/>
      <c r="D1" s="48" t="s">
        <v>214</v>
      </c>
      <c r="F1" s="49"/>
      <c r="J1" s="51"/>
    </row>
    <row r="2" spans="1:10" x14ac:dyDescent="0.2">
      <c r="A2" s="46"/>
      <c r="C2" s="52"/>
      <c r="D2" s="50" t="s">
        <v>26</v>
      </c>
      <c r="E2" s="49"/>
      <c r="F2" s="53"/>
      <c r="J2" s="53"/>
    </row>
    <row r="3" spans="1:10" x14ac:dyDescent="0.2">
      <c r="A3" s="46"/>
      <c r="C3" s="54"/>
      <c r="D3" s="50" t="s">
        <v>94</v>
      </c>
      <c r="E3" s="49"/>
      <c r="F3" s="53"/>
      <c r="J3" s="53"/>
    </row>
    <row r="4" spans="1:10" x14ac:dyDescent="0.2">
      <c r="A4" s="46"/>
      <c r="C4" s="55"/>
      <c r="D4" s="50" t="s">
        <v>21</v>
      </c>
      <c r="E4" s="49"/>
      <c r="F4" s="53"/>
      <c r="J4" s="53"/>
    </row>
    <row r="5" spans="1:10" x14ac:dyDescent="0.2">
      <c r="A5" s="46"/>
      <c r="C5" s="56"/>
      <c r="D5" s="50" t="s">
        <v>375</v>
      </c>
      <c r="E5" s="49"/>
      <c r="F5" s="53"/>
      <c r="J5" s="57"/>
    </row>
    <row r="6" spans="1:10" x14ac:dyDescent="0.2">
      <c r="A6" s="46"/>
      <c r="E6" s="49"/>
      <c r="F6" s="53"/>
      <c r="J6" s="58"/>
    </row>
    <row r="7" spans="1:10" x14ac:dyDescent="0.25">
      <c r="A7" s="46"/>
      <c r="C7" s="59"/>
      <c r="D7" s="50" t="s">
        <v>168</v>
      </c>
      <c r="E7" s="49"/>
    </row>
    <row r="8" spans="1:10" x14ac:dyDescent="0.2">
      <c r="A8" s="46"/>
      <c r="C8" s="60"/>
      <c r="D8" s="50" t="s">
        <v>22</v>
      </c>
      <c r="F8" s="61"/>
    </row>
    <row r="9" spans="1:10" x14ac:dyDescent="0.25">
      <c r="A9" s="46"/>
      <c r="C9" s="62"/>
      <c r="D9" s="50" t="s">
        <v>65</v>
      </c>
    </row>
    <row r="10" spans="1:10" x14ac:dyDescent="0.2">
      <c r="A10" s="46"/>
      <c r="C10" s="50"/>
      <c r="E10" s="46" t="s">
        <v>374</v>
      </c>
    </row>
    <row r="11" spans="1:10" x14ac:dyDescent="0.25">
      <c r="A11" s="46"/>
      <c r="C11" s="63"/>
      <c r="D11" s="50" t="s">
        <v>169</v>
      </c>
      <c r="E11" s="58" t="s">
        <v>95</v>
      </c>
    </row>
    <row r="12" spans="1:10" x14ac:dyDescent="0.25">
      <c r="A12" s="46"/>
      <c r="C12" s="64"/>
      <c r="D12" s="50" t="s">
        <v>170</v>
      </c>
      <c r="E12" s="58" t="s">
        <v>14</v>
      </c>
      <c r="J12" s="51"/>
    </row>
    <row r="13" spans="1:10" x14ac:dyDescent="0.2">
      <c r="A13" s="46"/>
      <c r="C13" s="50"/>
      <c r="E13" s="58" t="s">
        <v>371</v>
      </c>
      <c r="J13" s="51"/>
    </row>
    <row r="14" spans="1:10" x14ac:dyDescent="0.25">
      <c r="A14" s="46"/>
      <c r="C14" s="65"/>
      <c r="D14" s="50" t="s">
        <v>29</v>
      </c>
      <c r="E14" s="58" t="s">
        <v>372</v>
      </c>
      <c r="J14" s="51"/>
    </row>
    <row r="15" spans="1:10" x14ac:dyDescent="0.2">
      <c r="A15" s="46"/>
      <c r="C15" s="66"/>
      <c r="D15" s="50" t="s">
        <v>31</v>
      </c>
      <c r="E15" s="58" t="s">
        <v>373</v>
      </c>
      <c r="J15" s="51"/>
    </row>
    <row r="16" spans="1:10" ht="24.95" customHeight="1" x14ac:dyDescent="0.2">
      <c r="J16" s="51"/>
    </row>
    <row r="17" spans="1:10" ht="9.9499999999999993" customHeight="1" x14ac:dyDescent="0.2">
      <c r="J17" s="51"/>
    </row>
    <row r="18" spans="1:10" ht="26.25" x14ac:dyDescent="0.4">
      <c r="C18" s="68" t="s">
        <v>217</v>
      </c>
    </row>
    <row r="19" spans="1:10" ht="9.9499999999999993" customHeight="1" x14ac:dyDescent="0.2">
      <c r="C19" s="51"/>
      <c r="D19" s="69"/>
      <c r="E19" s="51"/>
      <c r="F19" s="51"/>
      <c r="G19" s="51"/>
      <c r="H19" s="51"/>
      <c r="I19" s="69"/>
      <c r="J19" s="51"/>
    </row>
    <row r="20" spans="1:10" x14ac:dyDescent="0.2">
      <c r="B20" s="70"/>
      <c r="C20" s="71" t="s">
        <v>15</v>
      </c>
      <c r="D20" s="72"/>
      <c r="E20" s="73"/>
      <c r="F20" s="73"/>
      <c r="G20" s="73"/>
      <c r="H20" s="73"/>
      <c r="I20" s="72"/>
      <c r="J20" s="74"/>
    </row>
    <row r="21" spans="1:10" ht="19.5" x14ac:dyDescent="0.3">
      <c r="B21" s="70"/>
      <c r="C21" s="75" t="s">
        <v>322</v>
      </c>
      <c r="D21" s="76"/>
      <c r="E21" s="77" t="s">
        <v>80</v>
      </c>
      <c r="F21" s="76"/>
      <c r="G21" s="76"/>
      <c r="H21" s="77"/>
      <c r="I21" s="76"/>
      <c r="J21" s="78"/>
    </row>
    <row r="22" spans="1:10" s="85" customFormat="1" ht="30" x14ac:dyDescent="0.25">
      <c r="A22" s="79"/>
      <c r="B22" s="80"/>
      <c r="C22" s="81" t="s">
        <v>200</v>
      </c>
      <c r="D22" s="82" t="s">
        <v>0</v>
      </c>
      <c r="E22" s="82" t="s">
        <v>11</v>
      </c>
      <c r="F22" s="82" t="s">
        <v>4</v>
      </c>
      <c r="G22" s="82" t="s">
        <v>355</v>
      </c>
      <c r="H22" s="83" t="s">
        <v>354</v>
      </c>
      <c r="I22" s="82" t="s">
        <v>3</v>
      </c>
      <c r="J22" s="84" t="s">
        <v>20</v>
      </c>
    </row>
    <row r="23" spans="1:10" s="67" customFormat="1" ht="3.95" customHeight="1" x14ac:dyDescent="0.2">
      <c r="B23" s="47"/>
      <c r="D23" s="48"/>
      <c r="E23" s="48"/>
      <c r="F23" s="48"/>
      <c r="G23" s="48"/>
      <c r="H23" s="49"/>
      <c r="I23" s="48"/>
      <c r="J23" s="49"/>
    </row>
    <row r="24" spans="1:10" ht="9.9499999999999993" customHeight="1" x14ac:dyDescent="0.2">
      <c r="A24" s="46"/>
      <c r="D24" s="86"/>
      <c r="E24" s="87" t="s">
        <v>201</v>
      </c>
      <c r="F24" s="86"/>
      <c r="G24" s="87"/>
      <c r="H24" s="87" t="s">
        <v>201</v>
      </c>
      <c r="I24" s="87"/>
      <c r="J24" s="87"/>
    </row>
    <row r="25" spans="1:10" x14ac:dyDescent="0.25">
      <c r="B25" s="88"/>
      <c r="C25" s="89" t="s">
        <v>228</v>
      </c>
      <c r="D25" s="90" t="s">
        <v>337</v>
      </c>
      <c r="E25" s="91"/>
      <c r="F25" s="92" t="s">
        <v>6</v>
      </c>
      <c r="G25" s="240">
        <f>35</f>
        <v>35</v>
      </c>
      <c r="H25" s="93"/>
      <c r="I25" s="94"/>
      <c r="J25" s="95" t="s">
        <v>336</v>
      </c>
    </row>
    <row r="26" spans="1:10" x14ac:dyDescent="0.25">
      <c r="B26" s="88"/>
      <c r="C26" s="89" t="s">
        <v>229</v>
      </c>
      <c r="D26" s="90" t="s">
        <v>338</v>
      </c>
      <c r="E26" s="91"/>
      <c r="F26" s="96" t="s">
        <v>6</v>
      </c>
      <c r="G26" s="241">
        <f>35</f>
        <v>35</v>
      </c>
      <c r="H26" s="93"/>
      <c r="I26" s="94"/>
      <c r="J26" s="95" t="s">
        <v>336</v>
      </c>
    </row>
    <row r="27" spans="1:10" ht="75" x14ac:dyDescent="0.25">
      <c r="B27" s="88"/>
      <c r="C27" s="97" t="s">
        <v>230</v>
      </c>
      <c r="D27" s="92" t="s">
        <v>106</v>
      </c>
      <c r="E27" s="91"/>
      <c r="F27" s="96" t="s">
        <v>6</v>
      </c>
      <c r="G27" s="241">
        <f>900</f>
        <v>900</v>
      </c>
      <c r="H27" s="93"/>
      <c r="I27" s="98"/>
      <c r="J27" s="95" t="s">
        <v>367</v>
      </c>
    </row>
    <row r="28" spans="1:10" x14ac:dyDescent="0.25">
      <c r="B28" s="88"/>
      <c r="C28" s="99" t="s">
        <v>245</v>
      </c>
      <c r="D28" s="100" t="s">
        <v>10</v>
      </c>
      <c r="E28" s="91"/>
      <c r="F28" s="101" t="s">
        <v>6</v>
      </c>
      <c r="G28" s="242">
        <v>75</v>
      </c>
      <c r="H28" s="102"/>
      <c r="I28" s="100"/>
      <c r="J28" s="95" t="s">
        <v>149</v>
      </c>
    </row>
    <row r="29" spans="1:10" x14ac:dyDescent="0.2">
      <c r="B29" s="88"/>
      <c r="C29" s="99" t="s">
        <v>246</v>
      </c>
      <c r="D29" s="101" t="s">
        <v>13</v>
      </c>
      <c r="E29" s="91"/>
      <c r="F29" s="101" t="s">
        <v>18</v>
      </c>
      <c r="G29" s="242">
        <v>25</v>
      </c>
      <c r="H29" s="102"/>
      <c r="I29" s="100" t="s">
        <v>77</v>
      </c>
      <c r="J29" s="95"/>
    </row>
    <row r="30" spans="1:10" x14ac:dyDescent="0.25">
      <c r="B30" s="88"/>
      <c r="C30" s="99" t="s">
        <v>247</v>
      </c>
      <c r="D30" s="101" t="s">
        <v>356</v>
      </c>
      <c r="E30" s="91"/>
      <c r="F30" s="103" t="s">
        <v>18</v>
      </c>
      <c r="G30" s="243">
        <v>18</v>
      </c>
      <c r="H30" s="102"/>
      <c r="I30" s="100"/>
      <c r="J30" s="95"/>
    </row>
    <row r="31" spans="1:10" ht="75" x14ac:dyDescent="0.25">
      <c r="B31" s="88"/>
      <c r="C31" s="89" t="s">
        <v>248</v>
      </c>
      <c r="D31" s="104" t="s">
        <v>151</v>
      </c>
      <c r="E31" s="91"/>
      <c r="F31" s="96" t="s">
        <v>114</v>
      </c>
      <c r="G31" s="241">
        <v>175</v>
      </c>
      <c r="H31" s="93"/>
      <c r="I31" s="90"/>
      <c r="J31" s="105" t="s">
        <v>150</v>
      </c>
    </row>
    <row r="32" spans="1:10" x14ac:dyDescent="0.2">
      <c r="B32" s="88"/>
      <c r="C32" s="99" t="s">
        <v>83</v>
      </c>
      <c r="D32" s="101" t="s">
        <v>250</v>
      </c>
      <c r="E32" s="91"/>
      <c r="F32" s="101" t="s">
        <v>18</v>
      </c>
      <c r="G32" s="242">
        <v>20</v>
      </c>
      <c r="H32" s="102"/>
      <c r="I32" s="100" t="s">
        <v>261</v>
      </c>
      <c r="J32" s="95"/>
    </row>
    <row r="33" spans="1:10" x14ac:dyDescent="0.25">
      <c r="B33" s="88"/>
      <c r="C33" s="99" t="s">
        <v>69</v>
      </c>
      <c r="D33" s="101" t="s">
        <v>249</v>
      </c>
      <c r="E33" s="91"/>
      <c r="F33" s="101" t="s">
        <v>18</v>
      </c>
      <c r="G33" s="242">
        <v>20</v>
      </c>
      <c r="H33" s="102"/>
      <c r="I33" s="106"/>
      <c r="J33" s="95"/>
    </row>
    <row r="34" spans="1:10" x14ac:dyDescent="0.2">
      <c r="B34" s="88"/>
      <c r="C34" s="99" t="s">
        <v>70</v>
      </c>
      <c r="D34" s="101" t="s">
        <v>82</v>
      </c>
      <c r="E34" s="91"/>
      <c r="F34" s="107" t="s">
        <v>114</v>
      </c>
      <c r="G34" s="244">
        <v>20</v>
      </c>
      <c r="H34" s="102"/>
      <c r="I34" s="100"/>
      <c r="J34" s="95"/>
    </row>
    <row r="35" spans="1:10" x14ac:dyDescent="0.25">
      <c r="B35" s="88"/>
      <c r="C35" s="99" t="s">
        <v>71</v>
      </c>
      <c r="D35" s="101" t="s">
        <v>251</v>
      </c>
      <c r="E35" s="91"/>
      <c r="F35" s="101" t="s">
        <v>18</v>
      </c>
      <c r="G35" s="242">
        <v>10</v>
      </c>
      <c r="H35" s="102"/>
      <c r="I35" s="100"/>
      <c r="J35" s="95"/>
    </row>
    <row r="36" spans="1:10" x14ac:dyDescent="0.25">
      <c r="B36" s="88"/>
      <c r="C36" s="108" t="s">
        <v>252</v>
      </c>
      <c r="D36" s="103" t="s">
        <v>134</v>
      </c>
      <c r="E36" s="91"/>
      <c r="F36" s="107" t="s">
        <v>6</v>
      </c>
      <c r="G36" s="244">
        <v>35</v>
      </c>
      <c r="H36" s="102"/>
      <c r="I36" s="109"/>
      <c r="J36" s="95" t="s">
        <v>240</v>
      </c>
    </row>
    <row r="37" spans="1:10" x14ac:dyDescent="0.2">
      <c r="B37" s="88"/>
      <c r="C37" s="108" t="s">
        <v>253</v>
      </c>
      <c r="D37" s="103" t="s">
        <v>135</v>
      </c>
      <c r="E37" s="91"/>
      <c r="F37" s="101" t="s">
        <v>6</v>
      </c>
      <c r="G37" s="242">
        <v>35</v>
      </c>
      <c r="H37" s="102"/>
      <c r="I37" s="109"/>
      <c r="J37" s="95" t="s">
        <v>241</v>
      </c>
    </row>
    <row r="38" spans="1:10" x14ac:dyDescent="0.2">
      <c r="B38" s="88"/>
      <c r="C38" s="108" t="s">
        <v>254</v>
      </c>
      <c r="D38" s="103" t="s">
        <v>32</v>
      </c>
      <c r="E38" s="91"/>
      <c r="F38" s="103" t="s">
        <v>6</v>
      </c>
      <c r="G38" s="243">
        <v>4</v>
      </c>
      <c r="H38" s="102"/>
      <c r="I38" s="109"/>
      <c r="J38" s="95" t="s">
        <v>242</v>
      </c>
    </row>
    <row r="39" spans="1:10" ht="60" x14ac:dyDescent="0.25">
      <c r="B39" s="110"/>
      <c r="C39" s="111" t="s">
        <v>231</v>
      </c>
      <c r="D39" s="96" t="s">
        <v>107</v>
      </c>
      <c r="E39" s="91"/>
      <c r="F39" s="92" t="s">
        <v>6</v>
      </c>
      <c r="G39" s="240">
        <v>340</v>
      </c>
      <c r="H39" s="93"/>
      <c r="I39" s="112" t="s">
        <v>141</v>
      </c>
      <c r="J39" s="105" t="s">
        <v>368</v>
      </c>
    </row>
    <row r="40" spans="1:10" x14ac:dyDescent="0.25">
      <c r="B40" s="110"/>
      <c r="C40" s="113" t="s">
        <v>255</v>
      </c>
      <c r="D40" s="103" t="s">
        <v>108</v>
      </c>
      <c r="E40" s="91"/>
      <c r="F40" s="103" t="s">
        <v>6</v>
      </c>
      <c r="G40" s="243">
        <v>0</v>
      </c>
      <c r="H40" s="102"/>
      <c r="I40" s="100"/>
      <c r="J40" s="95" t="s">
        <v>142</v>
      </c>
    </row>
    <row r="41" spans="1:10" ht="52.5" customHeight="1" x14ac:dyDescent="0.25">
      <c r="A41" s="47"/>
      <c r="B41" s="110"/>
      <c r="C41" s="114" t="s">
        <v>232</v>
      </c>
      <c r="D41" s="96" t="s">
        <v>143</v>
      </c>
      <c r="E41" s="91"/>
      <c r="F41" s="96" t="s">
        <v>18</v>
      </c>
      <c r="G41" s="241">
        <v>45</v>
      </c>
      <c r="H41" s="93"/>
      <c r="I41" s="115" t="s">
        <v>381</v>
      </c>
      <c r="J41" s="105" t="s">
        <v>304</v>
      </c>
    </row>
    <row r="42" spans="1:10" ht="60" x14ac:dyDescent="0.25">
      <c r="A42" s="47"/>
      <c r="B42" s="88"/>
      <c r="C42" s="114" t="s">
        <v>233</v>
      </c>
      <c r="D42" s="96" t="s">
        <v>81</v>
      </c>
      <c r="E42" s="91"/>
      <c r="F42" s="92" t="s">
        <v>25</v>
      </c>
      <c r="G42" s="240">
        <v>120</v>
      </c>
      <c r="H42" s="102"/>
      <c r="I42" s="100"/>
      <c r="J42" s="105" t="s">
        <v>144</v>
      </c>
    </row>
    <row r="43" spans="1:10" x14ac:dyDescent="0.25">
      <c r="B43" s="88"/>
      <c r="C43" s="116" t="s">
        <v>234</v>
      </c>
      <c r="D43" s="103" t="s">
        <v>238</v>
      </c>
      <c r="E43" s="91"/>
      <c r="F43" s="101" t="s">
        <v>25</v>
      </c>
      <c r="G43" s="242">
        <v>15</v>
      </c>
      <c r="H43" s="102"/>
      <c r="I43" s="100"/>
      <c r="J43" s="95" t="s">
        <v>239</v>
      </c>
    </row>
    <row r="44" spans="1:10" x14ac:dyDescent="0.25">
      <c r="B44" s="88"/>
      <c r="C44" s="116" t="s">
        <v>235</v>
      </c>
      <c r="D44" s="103" t="s">
        <v>19</v>
      </c>
      <c r="E44" s="91"/>
      <c r="F44" s="101" t="s">
        <v>25</v>
      </c>
      <c r="G44" s="242">
        <v>50</v>
      </c>
      <c r="H44" s="102"/>
      <c r="I44" s="100"/>
      <c r="J44" s="95" t="s">
        <v>146</v>
      </c>
    </row>
    <row r="45" spans="1:10" ht="30" x14ac:dyDescent="0.25">
      <c r="B45" s="88"/>
      <c r="C45" s="114" t="s">
        <v>236</v>
      </c>
      <c r="D45" s="117" t="s">
        <v>237</v>
      </c>
      <c r="E45" s="91"/>
      <c r="F45" s="107" t="s">
        <v>25</v>
      </c>
      <c r="G45" s="244">
        <v>110</v>
      </c>
      <c r="H45" s="102"/>
      <c r="I45" s="100"/>
      <c r="J45" s="95" t="s">
        <v>147</v>
      </c>
    </row>
    <row r="46" spans="1:10" x14ac:dyDescent="0.25">
      <c r="B46" s="88"/>
      <c r="C46" s="116" t="s">
        <v>256</v>
      </c>
      <c r="D46" s="103" t="s">
        <v>145</v>
      </c>
      <c r="E46" s="91"/>
      <c r="F46" s="101" t="s">
        <v>25</v>
      </c>
      <c r="G46" s="242">
        <v>50</v>
      </c>
      <c r="H46" s="102"/>
      <c r="I46" s="100"/>
      <c r="J46" s="95" t="s">
        <v>146</v>
      </c>
    </row>
    <row r="47" spans="1:10" x14ac:dyDescent="0.25">
      <c r="B47" s="88"/>
      <c r="C47" s="118" t="s">
        <v>101</v>
      </c>
      <c r="D47" s="103" t="s">
        <v>88</v>
      </c>
      <c r="E47" s="119"/>
      <c r="F47" s="101" t="s">
        <v>25</v>
      </c>
      <c r="G47" s="242">
        <v>11</v>
      </c>
      <c r="H47" s="102"/>
      <c r="I47" s="109"/>
      <c r="J47" s="95" t="s">
        <v>334</v>
      </c>
    </row>
    <row r="48" spans="1:10" x14ac:dyDescent="0.25">
      <c r="B48" s="88"/>
      <c r="C48" s="120" t="s">
        <v>102</v>
      </c>
      <c r="D48" s="103" t="s">
        <v>260</v>
      </c>
      <c r="E48" s="119"/>
      <c r="F48" s="101" t="s">
        <v>25</v>
      </c>
      <c r="G48" s="242">
        <v>60</v>
      </c>
      <c r="H48" s="102"/>
      <c r="I48" s="100"/>
      <c r="J48" s="95" t="s">
        <v>243</v>
      </c>
    </row>
    <row r="49" spans="1:10" ht="30" x14ac:dyDescent="0.25">
      <c r="B49" s="88"/>
      <c r="C49" s="121" t="s">
        <v>68</v>
      </c>
      <c r="D49" s="122" t="s">
        <v>104</v>
      </c>
      <c r="E49" s="91"/>
      <c r="F49" s="96" t="s">
        <v>25</v>
      </c>
      <c r="G49" s="241">
        <v>30</v>
      </c>
      <c r="H49" s="102"/>
      <c r="I49" s="100"/>
      <c r="J49" s="105" t="s">
        <v>369</v>
      </c>
    </row>
    <row r="50" spans="1:10" ht="51.75" customHeight="1" x14ac:dyDescent="0.25">
      <c r="A50" s="46"/>
      <c r="B50" s="88"/>
      <c r="C50" s="123" t="s">
        <v>103</v>
      </c>
      <c r="D50" s="96" t="s">
        <v>34</v>
      </c>
      <c r="E50" s="124"/>
      <c r="F50" s="96" t="s">
        <v>105</v>
      </c>
      <c r="G50" s="241">
        <v>40</v>
      </c>
      <c r="H50" s="102"/>
      <c r="I50" s="90" t="s">
        <v>244</v>
      </c>
      <c r="J50" s="105" t="s">
        <v>370</v>
      </c>
    </row>
    <row r="51" spans="1:10" ht="50.25" customHeight="1" x14ac:dyDescent="0.25">
      <c r="A51" s="46"/>
      <c r="B51" s="88"/>
      <c r="C51" s="125" t="s">
        <v>79</v>
      </c>
      <c r="D51" s="96" t="s">
        <v>35</v>
      </c>
      <c r="E51" s="91"/>
      <c r="F51" s="92" t="s">
        <v>105</v>
      </c>
      <c r="G51" s="240">
        <v>40</v>
      </c>
      <c r="H51" s="93"/>
      <c r="I51" s="90" t="s">
        <v>244</v>
      </c>
      <c r="J51" s="105" t="s">
        <v>370</v>
      </c>
    </row>
    <row r="52" spans="1:10" ht="15" customHeight="1" x14ac:dyDescent="0.25">
      <c r="A52" s="46"/>
      <c r="B52" s="88"/>
      <c r="C52" s="125" t="s">
        <v>257</v>
      </c>
      <c r="D52" s="92" t="s">
        <v>159</v>
      </c>
      <c r="E52" s="91"/>
      <c r="F52" s="92" t="s">
        <v>105</v>
      </c>
      <c r="G52" s="240">
        <v>12</v>
      </c>
      <c r="H52" s="93"/>
      <c r="I52" s="115" t="s">
        <v>157</v>
      </c>
      <c r="J52" s="105"/>
    </row>
    <row r="53" spans="1:10" ht="15" customHeight="1" x14ac:dyDescent="0.25">
      <c r="A53" s="46"/>
      <c r="B53" s="88"/>
      <c r="C53" s="125" t="s">
        <v>258</v>
      </c>
      <c r="D53" s="92" t="s">
        <v>162</v>
      </c>
      <c r="E53" s="91"/>
      <c r="F53" s="92" t="s">
        <v>105</v>
      </c>
      <c r="G53" s="240">
        <v>40</v>
      </c>
      <c r="H53" s="93"/>
      <c r="I53" s="115" t="s">
        <v>244</v>
      </c>
      <c r="J53" s="105"/>
    </row>
    <row r="54" spans="1:10" ht="29.25" customHeight="1" x14ac:dyDescent="0.25">
      <c r="B54" s="88"/>
      <c r="C54" s="121" t="s">
        <v>259</v>
      </c>
      <c r="D54" s="126" t="s">
        <v>122</v>
      </c>
      <c r="E54" s="91"/>
      <c r="F54" s="92" t="s">
        <v>25</v>
      </c>
      <c r="G54" s="240">
        <v>42</v>
      </c>
      <c r="H54" s="102"/>
      <c r="I54" s="100"/>
      <c r="J54" s="95" t="s">
        <v>148</v>
      </c>
    </row>
    <row r="55" spans="1:10" s="67" customFormat="1" ht="9.9499999999999993" customHeight="1" x14ac:dyDescent="0.2">
      <c r="A55" s="127"/>
      <c r="B55" s="128"/>
      <c r="C55" s="129"/>
      <c r="D55" s="129"/>
      <c r="E55" s="130"/>
      <c r="F55" s="129"/>
      <c r="G55" s="245"/>
      <c r="H55" s="131"/>
      <c r="I55" s="129"/>
      <c r="J55" s="132"/>
    </row>
    <row r="56" spans="1:10" s="139" customFormat="1" ht="15.95" x14ac:dyDescent="0.2">
      <c r="A56" s="127"/>
      <c r="B56" s="133"/>
      <c r="C56" s="134" t="s">
        <v>5</v>
      </c>
      <c r="D56" s="135" t="s">
        <v>17</v>
      </c>
      <c r="E56" s="136" t="s">
        <v>12</v>
      </c>
      <c r="F56" s="136"/>
      <c r="G56" s="246">
        <f>SUM(G25:G54)</f>
        <v>2412</v>
      </c>
      <c r="H56" s="137">
        <f>SUM(H25:H54)</f>
        <v>0</v>
      </c>
      <c r="I56" s="135"/>
      <c r="J56" s="138"/>
    </row>
    <row r="57" spans="1:10" ht="24.95" customHeight="1" x14ac:dyDescent="0.25">
      <c r="A57" s="49"/>
      <c r="B57" s="70"/>
      <c r="G57" s="67"/>
      <c r="J57" s="51"/>
    </row>
    <row r="58" spans="1:10" x14ac:dyDescent="0.25">
      <c r="A58" s="49"/>
      <c r="C58" s="140" t="s">
        <v>15</v>
      </c>
      <c r="D58" s="141"/>
      <c r="E58" s="142"/>
      <c r="F58" s="142"/>
      <c r="G58" s="142"/>
      <c r="H58" s="142"/>
      <c r="I58" s="142"/>
      <c r="J58" s="143"/>
    </row>
    <row r="59" spans="1:10" ht="19.5" x14ac:dyDescent="0.3">
      <c r="C59" s="144" t="s">
        <v>323</v>
      </c>
      <c r="D59" s="76"/>
      <c r="E59" s="145" t="s">
        <v>52</v>
      </c>
      <c r="F59" s="77"/>
      <c r="G59" s="77"/>
      <c r="H59" s="145"/>
      <c r="I59" s="77"/>
      <c r="J59" s="146"/>
    </row>
    <row r="60" spans="1:10" s="85" customFormat="1" ht="30" x14ac:dyDescent="0.25">
      <c r="B60" s="147"/>
      <c r="C60" s="148" t="s">
        <v>200</v>
      </c>
      <c r="D60" s="149" t="s">
        <v>0</v>
      </c>
      <c r="E60" s="150" t="s">
        <v>11</v>
      </c>
      <c r="F60" s="150" t="s">
        <v>4</v>
      </c>
      <c r="G60" s="150" t="s">
        <v>355</v>
      </c>
      <c r="H60" s="150" t="s">
        <v>354</v>
      </c>
      <c r="I60" s="150" t="s">
        <v>3</v>
      </c>
      <c r="J60" s="151" t="s">
        <v>20</v>
      </c>
    </row>
    <row r="61" spans="1:10" s="67" customFormat="1" ht="3.95" customHeight="1" x14ac:dyDescent="0.25">
      <c r="B61" s="47"/>
      <c r="D61" s="152"/>
      <c r="E61" s="152"/>
      <c r="F61" s="152"/>
      <c r="G61" s="152"/>
      <c r="H61" s="153"/>
      <c r="I61" s="152"/>
      <c r="J61" s="153"/>
    </row>
    <row r="62" spans="1:10" ht="9.9499999999999993" customHeight="1" x14ac:dyDescent="0.25">
      <c r="A62" s="46"/>
      <c r="D62" s="86"/>
      <c r="E62" s="87" t="s">
        <v>201</v>
      </c>
      <c r="F62" s="86"/>
      <c r="G62" s="87"/>
      <c r="H62" s="87" t="s">
        <v>201</v>
      </c>
      <c r="I62" s="87"/>
      <c r="J62" s="87"/>
    </row>
    <row r="63" spans="1:10" ht="51" customHeight="1" x14ac:dyDescent="0.25">
      <c r="A63" s="139"/>
      <c r="B63" s="133"/>
      <c r="C63" s="154" t="s">
        <v>37</v>
      </c>
      <c r="D63" s="155" t="s">
        <v>152</v>
      </c>
      <c r="E63" s="124"/>
      <c r="F63" s="104" t="s">
        <v>153</v>
      </c>
      <c r="G63" s="247">
        <v>210</v>
      </c>
      <c r="H63" s="156"/>
      <c r="I63" s="122" t="s">
        <v>154</v>
      </c>
      <c r="J63" s="157" t="s">
        <v>339</v>
      </c>
    </row>
    <row r="64" spans="1:10" ht="48" customHeight="1" x14ac:dyDescent="0.25">
      <c r="A64" s="139"/>
      <c r="B64" s="133"/>
      <c r="C64" s="158" t="s">
        <v>262</v>
      </c>
      <c r="D64" s="92" t="s">
        <v>155</v>
      </c>
      <c r="E64" s="91"/>
      <c r="F64" s="104" t="s">
        <v>153</v>
      </c>
      <c r="G64" s="240">
        <v>0</v>
      </c>
      <c r="H64" s="93"/>
      <c r="I64" s="92"/>
      <c r="J64" s="159"/>
    </row>
    <row r="65" spans="1:14" ht="30" x14ac:dyDescent="0.25">
      <c r="A65" s="139"/>
      <c r="B65" s="133"/>
      <c r="C65" s="158" t="s">
        <v>39</v>
      </c>
      <c r="D65" s="92" t="s">
        <v>46</v>
      </c>
      <c r="E65" s="91"/>
      <c r="F65" s="92" t="s">
        <v>25</v>
      </c>
      <c r="G65" s="240">
        <v>60</v>
      </c>
      <c r="H65" s="93"/>
      <c r="I65" s="92"/>
      <c r="J65" s="105" t="s">
        <v>341</v>
      </c>
    </row>
    <row r="66" spans="1:14" s="67" customFormat="1" ht="30" x14ac:dyDescent="0.25">
      <c r="A66" s="127"/>
      <c r="B66" s="133"/>
      <c r="C66" s="92" t="s">
        <v>38</v>
      </c>
      <c r="D66" s="160" t="s">
        <v>156</v>
      </c>
      <c r="E66" s="161"/>
      <c r="F66" s="92" t="s">
        <v>18</v>
      </c>
      <c r="G66" s="240">
        <v>18</v>
      </c>
      <c r="H66" s="162"/>
      <c r="I66" s="92" t="s">
        <v>78</v>
      </c>
      <c r="J66" s="157" t="s">
        <v>340</v>
      </c>
      <c r="L66" s="163"/>
    </row>
    <row r="67" spans="1:14" ht="60" x14ac:dyDescent="0.25">
      <c r="A67" s="139"/>
      <c r="B67" s="133"/>
      <c r="C67" s="164" t="s">
        <v>263</v>
      </c>
      <c r="D67" s="92" t="s">
        <v>305</v>
      </c>
      <c r="E67" s="124"/>
      <c r="F67" s="96" t="s">
        <v>25</v>
      </c>
      <c r="G67" s="241">
        <v>8</v>
      </c>
      <c r="H67" s="156"/>
      <c r="I67" s="92"/>
      <c r="J67" s="165" t="s">
        <v>306</v>
      </c>
    </row>
    <row r="68" spans="1:14" ht="15.75" x14ac:dyDescent="0.25">
      <c r="A68" s="139"/>
      <c r="B68" s="133"/>
      <c r="C68" s="56" t="s">
        <v>264</v>
      </c>
      <c r="D68" s="166" t="s">
        <v>260</v>
      </c>
      <c r="E68" s="91"/>
      <c r="F68" s="103" t="s">
        <v>25</v>
      </c>
      <c r="G68" s="243">
        <v>50</v>
      </c>
      <c r="H68" s="93"/>
      <c r="I68" s="101"/>
      <c r="J68" s="159"/>
    </row>
    <row r="69" spans="1:14" ht="15.75" x14ac:dyDescent="0.25">
      <c r="A69" s="46"/>
      <c r="B69" s="133"/>
      <c r="C69" s="56" t="s">
        <v>89</v>
      </c>
      <c r="D69" s="101" t="s">
        <v>161</v>
      </c>
      <c r="E69" s="91"/>
      <c r="F69" s="103" t="s">
        <v>25</v>
      </c>
      <c r="G69" s="242">
        <v>20</v>
      </c>
      <c r="H69" s="167"/>
      <c r="I69" s="101"/>
      <c r="J69" s="159"/>
    </row>
    <row r="70" spans="1:14" ht="45" x14ac:dyDescent="0.25">
      <c r="A70" s="46"/>
      <c r="B70" s="133"/>
      <c r="C70" s="168" t="s">
        <v>90</v>
      </c>
      <c r="D70" s="92" t="s">
        <v>268</v>
      </c>
      <c r="E70" s="91"/>
      <c r="F70" s="92" t="s">
        <v>25</v>
      </c>
      <c r="G70" s="240">
        <v>7</v>
      </c>
      <c r="H70" s="167"/>
      <c r="I70" s="92" t="s">
        <v>267</v>
      </c>
      <c r="J70" s="159" t="s">
        <v>347</v>
      </c>
    </row>
    <row r="71" spans="1:14" ht="15.75" x14ac:dyDescent="0.25">
      <c r="A71" s="46"/>
      <c r="B71" s="133"/>
      <c r="C71" s="56" t="s">
        <v>91</v>
      </c>
      <c r="D71" s="101" t="s">
        <v>36</v>
      </c>
      <c r="E71" s="91"/>
      <c r="F71" s="101" t="s">
        <v>105</v>
      </c>
      <c r="G71" s="242">
        <v>25</v>
      </c>
      <c r="H71" s="167"/>
      <c r="I71" s="101">
        <v>6</v>
      </c>
      <c r="J71" s="159"/>
    </row>
    <row r="72" spans="1:14" ht="15.75" x14ac:dyDescent="0.25">
      <c r="A72" s="46"/>
      <c r="B72" s="133"/>
      <c r="C72" s="56" t="s">
        <v>92</v>
      </c>
      <c r="D72" s="101" t="s">
        <v>64</v>
      </c>
      <c r="E72" s="91"/>
      <c r="F72" s="101" t="s">
        <v>105</v>
      </c>
      <c r="G72" s="242">
        <v>25</v>
      </c>
      <c r="H72" s="167"/>
      <c r="I72" s="101">
        <v>6</v>
      </c>
      <c r="J72" s="159"/>
    </row>
    <row r="73" spans="1:14" ht="30" x14ac:dyDescent="0.25">
      <c r="A73" s="46"/>
      <c r="B73" s="133"/>
      <c r="C73" s="169" t="s">
        <v>93</v>
      </c>
      <c r="D73" s="92" t="s">
        <v>88</v>
      </c>
      <c r="E73" s="91"/>
      <c r="F73" s="92" t="s">
        <v>160</v>
      </c>
      <c r="G73" s="240">
        <v>14</v>
      </c>
      <c r="H73" s="167"/>
      <c r="I73" s="101"/>
      <c r="J73" s="159" t="s">
        <v>382</v>
      </c>
      <c r="N73" s="170"/>
    </row>
    <row r="74" spans="1:14" ht="30" x14ac:dyDescent="0.25">
      <c r="A74" s="139"/>
      <c r="B74" s="133"/>
      <c r="C74" s="171" t="s">
        <v>83</v>
      </c>
      <c r="D74" s="92" t="s">
        <v>138</v>
      </c>
      <c r="E74" s="91"/>
      <c r="F74" s="92" t="s">
        <v>6</v>
      </c>
      <c r="G74" s="248" t="s">
        <v>137</v>
      </c>
      <c r="H74" s="167"/>
      <c r="I74" s="92"/>
      <c r="J74" s="159"/>
    </row>
    <row r="75" spans="1:14" ht="30" x14ac:dyDescent="0.25">
      <c r="A75" s="139"/>
      <c r="B75" s="133"/>
      <c r="C75" s="171" t="s">
        <v>245</v>
      </c>
      <c r="D75" s="172" t="s">
        <v>10</v>
      </c>
      <c r="E75" s="91"/>
      <c r="F75" s="96" t="s">
        <v>6</v>
      </c>
      <c r="G75" s="249" t="s">
        <v>383</v>
      </c>
      <c r="H75" s="167"/>
      <c r="I75" s="101"/>
      <c r="J75" s="159"/>
    </row>
    <row r="76" spans="1:14" ht="15.75" x14ac:dyDescent="0.25">
      <c r="A76" s="139"/>
      <c r="B76" s="133"/>
      <c r="C76" s="169" t="s">
        <v>385</v>
      </c>
      <c r="D76" s="92" t="s">
        <v>134</v>
      </c>
      <c r="E76" s="91"/>
      <c r="F76" s="92" t="s">
        <v>6</v>
      </c>
      <c r="G76" s="240">
        <v>12</v>
      </c>
      <c r="H76" s="93"/>
      <c r="I76" s="92"/>
      <c r="J76" s="165" t="s">
        <v>265</v>
      </c>
    </row>
    <row r="77" spans="1:14" ht="15.75" x14ac:dyDescent="0.25">
      <c r="A77" s="139"/>
      <c r="B77" s="133"/>
      <c r="C77" s="60" t="s">
        <v>386</v>
      </c>
      <c r="D77" s="100" t="s">
        <v>135</v>
      </c>
      <c r="E77" s="91"/>
      <c r="F77" s="101" t="s">
        <v>6</v>
      </c>
      <c r="G77" s="245">
        <v>12</v>
      </c>
      <c r="H77" s="93"/>
      <c r="I77" s="173"/>
      <c r="J77" s="159" t="s">
        <v>266</v>
      </c>
    </row>
    <row r="78" spans="1:14" ht="15.75" x14ac:dyDescent="0.25">
      <c r="A78" s="139"/>
      <c r="B78" s="133"/>
      <c r="C78" s="60" t="s">
        <v>387</v>
      </c>
      <c r="D78" s="101" t="s">
        <v>32</v>
      </c>
      <c r="E78" s="91"/>
      <c r="F78" s="101" t="s">
        <v>6</v>
      </c>
      <c r="G78" s="242" t="s">
        <v>74</v>
      </c>
      <c r="H78" s="167"/>
      <c r="I78" s="101">
        <v>1</v>
      </c>
      <c r="J78" s="159"/>
    </row>
    <row r="79" spans="1:14" s="67" customFormat="1" ht="9.9499999999999993" customHeight="1" x14ac:dyDescent="0.25">
      <c r="A79" s="127"/>
      <c r="B79" s="128"/>
      <c r="C79" s="129"/>
      <c r="D79" s="129"/>
      <c r="E79" s="130"/>
      <c r="F79" s="129"/>
      <c r="G79" s="245"/>
      <c r="H79" s="131"/>
      <c r="I79" s="129"/>
      <c r="J79" s="174"/>
    </row>
    <row r="80" spans="1:14" s="139" customFormat="1" ht="15.75" x14ac:dyDescent="0.25">
      <c r="B80" s="133"/>
      <c r="C80" s="134" t="s">
        <v>7</v>
      </c>
      <c r="D80" s="135" t="s">
        <v>16</v>
      </c>
      <c r="E80" s="136" t="s">
        <v>12</v>
      </c>
      <c r="F80" s="136"/>
      <c r="G80" s="250">
        <f>SUM(G63:G78)-G66</f>
        <v>443</v>
      </c>
      <c r="H80" s="137">
        <f>SUM(H63:H78)</f>
        <v>0</v>
      </c>
      <c r="I80" s="136"/>
      <c r="J80" s="138"/>
    </row>
    <row r="81" spans="1:10" ht="30" customHeight="1" x14ac:dyDescent="0.25">
      <c r="C81" s="175"/>
      <c r="J81" s="51"/>
    </row>
    <row r="82" spans="1:10" x14ac:dyDescent="0.25">
      <c r="A82" s="46"/>
      <c r="C82" s="140" t="s">
        <v>15</v>
      </c>
      <c r="D82" s="141"/>
      <c r="E82" s="142"/>
      <c r="F82" s="141"/>
      <c r="G82" s="142"/>
      <c r="H82" s="142"/>
      <c r="I82" s="142"/>
      <c r="J82" s="143"/>
    </row>
    <row r="83" spans="1:10" ht="19.5" x14ac:dyDescent="0.3">
      <c r="A83" s="46"/>
      <c r="C83" s="144" t="s">
        <v>324</v>
      </c>
      <c r="D83" s="76"/>
      <c r="E83" s="77"/>
      <c r="F83" s="76"/>
      <c r="G83" s="77"/>
      <c r="H83" s="77"/>
      <c r="I83" s="77"/>
      <c r="J83" s="146"/>
    </row>
    <row r="84" spans="1:10" ht="19.5" x14ac:dyDescent="0.3">
      <c r="A84" s="46"/>
      <c r="C84" s="144"/>
      <c r="D84" s="76"/>
      <c r="E84" s="77" t="s">
        <v>52</v>
      </c>
      <c r="F84" s="76"/>
      <c r="G84" s="77"/>
      <c r="H84" s="77"/>
      <c r="I84" s="77"/>
      <c r="J84" s="146"/>
    </row>
    <row r="85" spans="1:10" s="85" customFormat="1" ht="30" x14ac:dyDescent="0.25">
      <c r="B85" s="147"/>
      <c r="C85" s="148" t="s">
        <v>200</v>
      </c>
      <c r="D85" s="149" t="s">
        <v>0</v>
      </c>
      <c r="E85" s="150" t="s">
        <v>11</v>
      </c>
      <c r="F85" s="149" t="s">
        <v>4</v>
      </c>
      <c r="G85" s="150" t="s">
        <v>355</v>
      </c>
      <c r="H85" s="150" t="s">
        <v>354</v>
      </c>
      <c r="I85" s="150" t="s">
        <v>3</v>
      </c>
      <c r="J85" s="151" t="s">
        <v>20</v>
      </c>
    </row>
    <row r="86" spans="1:10" ht="3.95" customHeight="1" x14ac:dyDescent="0.25">
      <c r="A86" s="46"/>
      <c r="F86" s="50"/>
      <c r="I86" s="176"/>
      <c r="J86" s="176"/>
    </row>
    <row r="87" spans="1:10" ht="9.9499999999999993" customHeight="1" x14ac:dyDescent="0.25">
      <c r="A87" s="46"/>
      <c r="D87" s="86"/>
      <c r="E87" s="87" t="s">
        <v>201</v>
      </c>
      <c r="F87" s="86"/>
      <c r="G87" s="87"/>
      <c r="H87" s="87" t="s">
        <v>201</v>
      </c>
      <c r="I87" s="87"/>
      <c r="J87" s="87"/>
    </row>
    <row r="88" spans="1:10" ht="15" customHeight="1" x14ac:dyDescent="0.25">
      <c r="A88" s="46"/>
      <c r="C88" s="177" t="s">
        <v>85</v>
      </c>
      <c r="D88" s="178" t="s">
        <v>84</v>
      </c>
      <c r="E88" s="91"/>
      <c r="F88" s="179" t="s">
        <v>25</v>
      </c>
      <c r="G88" s="251">
        <v>10</v>
      </c>
      <c r="H88" s="180"/>
      <c r="J88" s="95"/>
    </row>
    <row r="89" spans="1:10" x14ac:dyDescent="0.25">
      <c r="A89" s="46"/>
      <c r="C89" s="181" t="s">
        <v>86</v>
      </c>
      <c r="D89" s="182" t="s">
        <v>118</v>
      </c>
      <c r="E89" s="119"/>
      <c r="F89" s="183" t="s">
        <v>18</v>
      </c>
      <c r="G89" s="252">
        <v>8</v>
      </c>
      <c r="H89" s="102"/>
      <c r="I89" s="182">
        <v>1</v>
      </c>
      <c r="J89" s="95"/>
    </row>
    <row r="90" spans="1:10" x14ac:dyDescent="0.25">
      <c r="A90" s="46"/>
      <c r="C90" s="181" t="s">
        <v>87</v>
      </c>
      <c r="D90" s="50" t="s">
        <v>73</v>
      </c>
      <c r="E90" s="119"/>
      <c r="F90" s="184" t="s">
        <v>18</v>
      </c>
      <c r="G90" s="253">
        <v>20</v>
      </c>
      <c r="H90" s="102"/>
      <c r="I90" s="50">
        <v>10</v>
      </c>
      <c r="J90" s="95"/>
    </row>
    <row r="91" spans="1:10" x14ac:dyDescent="0.25">
      <c r="A91" s="46"/>
      <c r="B91" s="185"/>
      <c r="C91" s="181" t="s">
        <v>110</v>
      </c>
      <c r="D91" s="184" t="s">
        <v>116</v>
      </c>
      <c r="E91" s="119"/>
      <c r="F91" s="186" t="s">
        <v>18</v>
      </c>
      <c r="G91" s="252">
        <v>30</v>
      </c>
      <c r="H91" s="102"/>
      <c r="I91" s="182" t="s">
        <v>163</v>
      </c>
      <c r="J91" s="95"/>
    </row>
    <row r="92" spans="1:10" x14ac:dyDescent="0.25">
      <c r="A92" s="46"/>
      <c r="B92" s="185"/>
      <c r="C92" s="177" t="s">
        <v>111</v>
      </c>
      <c r="D92" s="187" t="s">
        <v>115</v>
      </c>
      <c r="E92" s="91"/>
      <c r="F92" s="178" t="s">
        <v>18</v>
      </c>
      <c r="G92" s="251">
        <v>70</v>
      </c>
      <c r="H92" s="93"/>
      <c r="I92" s="179" t="s">
        <v>164</v>
      </c>
      <c r="J92" s="95"/>
    </row>
    <row r="93" spans="1:10" x14ac:dyDescent="0.25">
      <c r="A93" s="46"/>
      <c r="B93" s="185"/>
      <c r="C93" s="181" t="s">
        <v>112</v>
      </c>
      <c r="D93" s="184" t="s">
        <v>165</v>
      </c>
      <c r="E93" s="119"/>
      <c r="F93" s="183" t="s">
        <v>6</v>
      </c>
      <c r="G93" s="252">
        <v>50</v>
      </c>
      <c r="H93" s="102"/>
      <c r="I93" s="188">
        <v>4</v>
      </c>
      <c r="J93" s="95"/>
    </row>
    <row r="94" spans="1:10" x14ac:dyDescent="0.25">
      <c r="A94" s="46"/>
      <c r="B94" s="67"/>
      <c r="C94" s="181" t="s">
        <v>33</v>
      </c>
      <c r="D94" s="184" t="s">
        <v>100</v>
      </c>
      <c r="E94" s="119"/>
      <c r="F94" s="182" t="s">
        <v>18</v>
      </c>
      <c r="G94" s="253">
        <v>6</v>
      </c>
      <c r="H94" s="102"/>
      <c r="I94" s="182"/>
      <c r="J94" s="95"/>
    </row>
    <row r="95" spans="1:10" x14ac:dyDescent="0.25">
      <c r="C95" s="169" t="s">
        <v>167</v>
      </c>
      <c r="D95" s="184" t="s">
        <v>166</v>
      </c>
      <c r="E95" s="119"/>
      <c r="F95" s="186" t="s">
        <v>114</v>
      </c>
      <c r="G95" s="252">
        <v>12</v>
      </c>
      <c r="H95" s="102"/>
      <c r="I95" s="182">
        <v>30</v>
      </c>
      <c r="J95" s="95" t="s">
        <v>270</v>
      </c>
    </row>
    <row r="96" spans="1:10" x14ac:dyDescent="0.25">
      <c r="B96" s="67"/>
      <c r="C96" s="169" t="s">
        <v>203</v>
      </c>
      <c r="D96" s="104" t="s">
        <v>269</v>
      </c>
      <c r="E96" s="91"/>
      <c r="F96" s="178" t="s">
        <v>18</v>
      </c>
      <c r="G96" s="251">
        <v>12</v>
      </c>
      <c r="H96" s="93"/>
      <c r="I96" s="178"/>
      <c r="J96" s="159"/>
    </row>
    <row r="97" spans="2:10" s="46" customFormat="1" ht="9.9499999999999993" customHeight="1" x14ac:dyDescent="0.25">
      <c r="B97" s="47"/>
      <c r="C97" s="189"/>
      <c r="D97" s="190"/>
      <c r="E97" s="189"/>
      <c r="F97" s="190"/>
      <c r="G97" s="254"/>
      <c r="H97" s="189"/>
      <c r="I97" s="189"/>
      <c r="J97" s="189"/>
    </row>
    <row r="98" spans="2:10" s="139" customFormat="1" ht="15.75" x14ac:dyDescent="0.25">
      <c r="B98" s="133"/>
      <c r="C98" s="134" t="s">
        <v>9</v>
      </c>
      <c r="D98" s="135" t="s">
        <v>199</v>
      </c>
      <c r="E98" s="136" t="s">
        <v>12</v>
      </c>
      <c r="F98" s="135"/>
      <c r="G98" s="250">
        <f>SUM(G88:G96)</f>
        <v>218</v>
      </c>
      <c r="H98" s="137">
        <f>SUM(H88:H96)</f>
        <v>0</v>
      </c>
      <c r="I98" s="136"/>
      <c r="J98" s="138"/>
    </row>
    <row r="99" spans="2:10" s="46" customFormat="1" ht="30" customHeight="1" x14ac:dyDescent="0.25">
      <c r="B99" s="70"/>
      <c r="D99" s="50"/>
      <c r="F99" s="50"/>
      <c r="J99" s="51"/>
    </row>
    <row r="100" spans="2:10" s="46" customFormat="1" x14ac:dyDescent="0.25">
      <c r="B100" s="47"/>
      <c r="C100" s="140" t="s">
        <v>15</v>
      </c>
      <c r="D100" s="142"/>
      <c r="E100" s="142"/>
      <c r="F100" s="142"/>
      <c r="G100" s="142"/>
      <c r="H100" s="142"/>
      <c r="I100" s="141"/>
      <c r="J100" s="143"/>
    </row>
    <row r="101" spans="2:10" s="46" customFormat="1" ht="19.5" x14ac:dyDescent="0.3">
      <c r="B101" s="47"/>
      <c r="C101" s="191" t="s">
        <v>325</v>
      </c>
      <c r="D101" s="76"/>
      <c r="E101" s="77" t="s">
        <v>52</v>
      </c>
      <c r="F101" s="77"/>
      <c r="G101" s="77"/>
      <c r="H101" s="77"/>
      <c r="I101" s="76"/>
      <c r="J101" s="146"/>
    </row>
    <row r="102" spans="2:10" s="85" customFormat="1" ht="30" x14ac:dyDescent="0.25">
      <c r="B102" s="147"/>
      <c r="C102" s="148" t="s">
        <v>200</v>
      </c>
      <c r="D102" s="150" t="s">
        <v>0</v>
      </c>
      <c r="E102" s="150" t="s">
        <v>11</v>
      </c>
      <c r="F102" s="150" t="s">
        <v>4</v>
      </c>
      <c r="G102" s="150" t="s">
        <v>355</v>
      </c>
      <c r="H102" s="150" t="s">
        <v>354</v>
      </c>
      <c r="I102" s="149" t="s">
        <v>3</v>
      </c>
      <c r="J102" s="151" t="s">
        <v>20</v>
      </c>
    </row>
    <row r="103" spans="2:10" s="67" customFormat="1" ht="3.95" customHeight="1" x14ac:dyDescent="0.25">
      <c r="B103" s="47"/>
      <c r="D103" s="152"/>
      <c r="E103" s="152"/>
      <c r="F103" s="152"/>
      <c r="G103" s="152"/>
      <c r="H103" s="153"/>
      <c r="I103" s="152"/>
      <c r="J103" s="153"/>
    </row>
    <row r="104" spans="2:10" s="46" customFormat="1" ht="9.9499999999999993" customHeight="1" x14ac:dyDescent="0.25">
      <c r="B104" s="47"/>
      <c r="D104" s="86"/>
      <c r="E104" s="87" t="s">
        <v>201</v>
      </c>
      <c r="F104" s="86"/>
      <c r="G104" s="87"/>
      <c r="H104" s="87" t="s">
        <v>201</v>
      </c>
      <c r="I104" s="87"/>
      <c r="J104" s="87"/>
    </row>
    <row r="105" spans="2:10" s="46" customFormat="1" ht="29.25" customHeight="1" x14ac:dyDescent="0.25">
      <c r="B105" s="67"/>
      <c r="C105" s="171" t="s">
        <v>83</v>
      </c>
      <c r="D105" s="192" t="s">
        <v>99</v>
      </c>
      <c r="E105" s="119"/>
      <c r="F105" s="193" t="s">
        <v>6</v>
      </c>
      <c r="G105" s="194" t="s">
        <v>137</v>
      </c>
      <c r="H105" s="102"/>
      <c r="I105" s="195"/>
      <c r="J105" s="159"/>
    </row>
    <row r="106" spans="2:10" s="46" customFormat="1" ht="61.5" customHeight="1" x14ac:dyDescent="0.25">
      <c r="B106" s="67"/>
      <c r="C106" s="196" t="s">
        <v>58</v>
      </c>
      <c r="D106" s="179" t="s">
        <v>173</v>
      </c>
      <c r="E106" s="119"/>
      <c r="F106" s="178" t="s">
        <v>6</v>
      </c>
      <c r="G106" s="251">
        <v>145</v>
      </c>
      <c r="H106" s="102"/>
      <c r="I106" s="90" t="s">
        <v>307</v>
      </c>
      <c r="J106" s="105" t="s">
        <v>360</v>
      </c>
    </row>
    <row r="107" spans="2:10" s="46" customFormat="1" ht="31.5" customHeight="1" x14ac:dyDescent="0.25">
      <c r="B107" s="67"/>
      <c r="C107" s="196" t="s">
        <v>59</v>
      </c>
      <c r="D107" s="192" t="s">
        <v>171</v>
      </c>
      <c r="E107" s="119"/>
      <c r="F107" s="178" t="s">
        <v>6</v>
      </c>
      <c r="G107" s="251">
        <v>70</v>
      </c>
      <c r="H107" s="102"/>
      <c r="I107" s="197" t="s">
        <v>136</v>
      </c>
      <c r="J107" s="105" t="s">
        <v>172</v>
      </c>
    </row>
    <row r="108" spans="2:10" s="46" customFormat="1" ht="30" x14ac:dyDescent="0.25">
      <c r="B108" s="67"/>
      <c r="C108" s="63" t="s">
        <v>139</v>
      </c>
      <c r="D108" s="184" t="s">
        <v>178</v>
      </c>
      <c r="E108" s="119"/>
      <c r="F108" s="182" t="s">
        <v>25</v>
      </c>
      <c r="G108" s="253">
        <v>50</v>
      </c>
      <c r="H108" s="102"/>
      <c r="I108" s="198"/>
      <c r="J108" s="95"/>
    </row>
    <row r="109" spans="2:10" s="46" customFormat="1" ht="30" x14ac:dyDescent="0.25">
      <c r="B109" s="67"/>
      <c r="C109" s="63" t="s">
        <v>60</v>
      </c>
      <c r="D109" s="184" t="s">
        <v>177</v>
      </c>
      <c r="E109" s="119"/>
      <c r="F109" s="182" t="s">
        <v>25</v>
      </c>
      <c r="G109" s="253">
        <v>30</v>
      </c>
      <c r="H109" s="102"/>
      <c r="I109" s="198"/>
      <c r="J109" s="95"/>
    </row>
    <row r="110" spans="2:10" s="46" customFormat="1" x14ac:dyDescent="0.25">
      <c r="B110" s="49"/>
      <c r="C110" s="63" t="s">
        <v>61</v>
      </c>
      <c r="D110" s="184" t="s">
        <v>109</v>
      </c>
      <c r="E110" s="119"/>
      <c r="F110" s="182" t="s">
        <v>25</v>
      </c>
      <c r="G110" s="253">
        <v>15</v>
      </c>
      <c r="H110" s="102"/>
      <c r="I110" s="199"/>
      <c r="J110" s="95"/>
    </row>
    <row r="111" spans="2:10" s="46" customFormat="1" x14ac:dyDescent="0.25">
      <c r="B111" s="67"/>
      <c r="C111" s="63" t="s">
        <v>62</v>
      </c>
      <c r="D111" s="184" t="s">
        <v>179</v>
      </c>
      <c r="E111" s="119"/>
      <c r="F111" s="182" t="s">
        <v>25</v>
      </c>
      <c r="G111" s="253">
        <v>18</v>
      </c>
      <c r="H111" s="102"/>
      <c r="I111" s="198"/>
      <c r="J111" s="95"/>
    </row>
    <row r="112" spans="2:10" s="46" customFormat="1" x14ac:dyDescent="0.25">
      <c r="B112" s="49"/>
      <c r="C112" s="60" t="s">
        <v>130</v>
      </c>
      <c r="D112" s="184" t="s">
        <v>135</v>
      </c>
      <c r="E112" s="119"/>
      <c r="F112" s="182" t="s">
        <v>6</v>
      </c>
      <c r="G112" s="253">
        <v>12</v>
      </c>
      <c r="H112" s="102"/>
      <c r="I112" s="100"/>
      <c r="J112" s="95" t="s">
        <v>348</v>
      </c>
    </row>
    <row r="113" spans="1:10" x14ac:dyDescent="0.25">
      <c r="A113" s="46"/>
      <c r="B113" s="49"/>
      <c r="C113" s="60" t="s">
        <v>131</v>
      </c>
      <c r="D113" s="184" t="s">
        <v>134</v>
      </c>
      <c r="E113" s="119"/>
      <c r="F113" s="182" t="s">
        <v>6</v>
      </c>
      <c r="G113" s="253">
        <v>12</v>
      </c>
      <c r="H113" s="102"/>
      <c r="I113" s="100"/>
      <c r="J113" s="95" t="s">
        <v>265</v>
      </c>
    </row>
    <row r="114" spans="1:10" x14ac:dyDescent="0.25">
      <c r="A114" s="46"/>
      <c r="B114" s="49"/>
      <c r="C114" s="60" t="s">
        <v>132</v>
      </c>
      <c r="D114" s="182" t="s">
        <v>32</v>
      </c>
      <c r="E114" s="119"/>
      <c r="F114" s="182" t="s">
        <v>76</v>
      </c>
      <c r="G114" s="253">
        <v>4</v>
      </c>
      <c r="H114" s="102"/>
      <c r="I114" s="100"/>
      <c r="J114" s="95" t="s">
        <v>349</v>
      </c>
    </row>
    <row r="115" spans="1:10" x14ac:dyDescent="0.25">
      <c r="A115" s="46"/>
      <c r="B115" s="67"/>
      <c r="C115" s="60" t="s">
        <v>133</v>
      </c>
      <c r="D115" s="160" t="s">
        <v>358</v>
      </c>
      <c r="E115" s="119"/>
      <c r="F115" s="182" t="s">
        <v>76</v>
      </c>
      <c r="G115" s="253">
        <v>30</v>
      </c>
      <c r="H115" s="102"/>
      <c r="I115" s="198"/>
      <c r="J115" s="95" t="s">
        <v>359</v>
      </c>
    </row>
    <row r="116" spans="1:10" x14ac:dyDescent="0.25">
      <c r="A116" s="46"/>
      <c r="B116" s="67"/>
      <c r="C116" s="60" t="s">
        <v>271</v>
      </c>
      <c r="D116" s="160" t="s">
        <v>196</v>
      </c>
      <c r="E116" s="119"/>
      <c r="F116" s="182" t="s">
        <v>25</v>
      </c>
      <c r="G116" s="253">
        <v>25</v>
      </c>
      <c r="H116" s="102"/>
      <c r="I116" s="198"/>
      <c r="J116" s="95"/>
    </row>
    <row r="117" spans="1:10" ht="9.9499999999999993" customHeight="1" x14ac:dyDescent="0.25">
      <c r="A117" s="46"/>
      <c r="C117" s="200"/>
      <c r="D117" s="201"/>
      <c r="E117" s="200"/>
      <c r="F117" s="201"/>
      <c r="G117" s="255"/>
      <c r="H117" s="200"/>
      <c r="I117" s="200"/>
      <c r="J117" s="200"/>
    </row>
    <row r="118" spans="1:10" s="139" customFormat="1" ht="15.75" x14ac:dyDescent="0.25">
      <c r="B118" s="128"/>
      <c r="C118" s="134" t="s">
        <v>72</v>
      </c>
      <c r="D118" s="135" t="s">
        <v>198</v>
      </c>
      <c r="E118" s="136" t="s">
        <v>12</v>
      </c>
      <c r="F118" s="136"/>
      <c r="G118" s="256">
        <f>SUM(G105:G116)</f>
        <v>411</v>
      </c>
      <c r="H118" s="137">
        <f>SUM(H105:H116)</f>
        <v>0</v>
      </c>
      <c r="I118" s="135"/>
      <c r="J118" s="138"/>
    </row>
    <row r="119" spans="1:10" ht="30" customHeight="1" x14ac:dyDescent="0.25">
      <c r="A119" s="46"/>
      <c r="D119" s="46"/>
      <c r="G119" s="50"/>
    </row>
    <row r="120" spans="1:10" x14ac:dyDescent="0.25">
      <c r="A120" s="46"/>
      <c r="C120" s="140" t="s">
        <v>15</v>
      </c>
      <c r="D120" s="142"/>
      <c r="E120" s="142"/>
      <c r="F120" s="142"/>
      <c r="G120" s="141"/>
      <c r="H120" s="142"/>
      <c r="I120" s="141"/>
      <c r="J120" s="143"/>
    </row>
    <row r="121" spans="1:10" ht="19.5" x14ac:dyDescent="0.3">
      <c r="A121" s="46"/>
      <c r="C121" s="191" t="s">
        <v>326</v>
      </c>
      <c r="D121" s="77"/>
      <c r="E121" s="77" t="s">
        <v>52</v>
      </c>
      <c r="F121" s="77"/>
      <c r="G121" s="76"/>
      <c r="H121" s="77"/>
      <c r="I121" s="76"/>
      <c r="J121" s="146"/>
    </row>
    <row r="122" spans="1:10" s="85" customFormat="1" ht="30" x14ac:dyDescent="0.25">
      <c r="B122" s="147"/>
      <c r="C122" s="148" t="s">
        <v>200</v>
      </c>
      <c r="D122" s="150" t="s">
        <v>0</v>
      </c>
      <c r="E122" s="150" t="s">
        <v>11</v>
      </c>
      <c r="F122" s="150" t="s">
        <v>4</v>
      </c>
      <c r="G122" s="149" t="s">
        <v>355</v>
      </c>
      <c r="H122" s="150" t="s">
        <v>354</v>
      </c>
      <c r="I122" s="149" t="s">
        <v>3</v>
      </c>
      <c r="J122" s="151" t="s">
        <v>20</v>
      </c>
    </row>
    <row r="123" spans="1:10" s="67" customFormat="1" ht="3.95" customHeight="1" x14ac:dyDescent="0.25">
      <c r="B123" s="47"/>
      <c r="D123" s="152"/>
      <c r="E123" s="152"/>
      <c r="F123" s="152"/>
      <c r="G123" s="152"/>
      <c r="H123" s="153"/>
      <c r="I123" s="152"/>
      <c r="J123" s="153"/>
    </row>
    <row r="124" spans="1:10" ht="9.9499999999999993" customHeight="1" x14ac:dyDescent="0.25">
      <c r="A124" s="46"/>
      <c r="D124" s="86"/>
      <c r="E124" s="87" t="s">
        <v>201</v>
      </c>
      <c r="F124" s="86"/>
      <c r="G124" s="87"/>
      <c r="H124" s="87" t="s">
        <v>201</v>
      </c>
      <c r="I124" s="87"/>
      <c r="J124" s="87"/>
    </row>
    <row r="125" spans="1:10" x14ac:dyDescent="0.25">
      <c r="C125" s="64" t="s">
        <v>182</v>
      </c>
      <c r="D125" s="50" t="s">
        <v>117</v>
      </c>
      <c r="E125" s="202"/>
      <c r="F125" s="203" t="s">
        <v>6</v>
      </c>
      <c r="G125" s="253">
        <v>380</v>
      </c>
      <c r="H125" s="204"/>
      <c r="I125" s="195" t="s">
        <v>175</v>
      </c>
      <c r="J125" s="95"/>
    </row>
    <row r="126" spans="1:10" ht="45" x14ac:dyDescent="0.25">
      <c r="C126" s="205" t="s">
        <v>181</v>
      </c>
      <c r="D126" s="179" t="s">
        <v>174</v>
      </c>
      <c r="E126" s="206"/>
      <c r="F126" s="178" t="s">
        <v>18</v>
      </c>
      <c r="G126" s="253">
        <v>230</v>
      </c>
      <c r="H126" s="207"/>
      <c r="I126" s="197"/>
      <c r="J126" s="95" t="s">
        <v>384</v>
      </c>
    </row>
    <row r="127" spans="1:10" x14ac:dyDescent="0.25">
      <c r="A127" s="46"/>
      <c r="B127" s="67"/>
      <c r="C127" s="64" t="s">
        <v>180</v>
      </c>
      <c r="D127" s="182" t="s">
        <v>184</v>
      </c>
      <c r="E127" s="202"/>
      <c r="F127" s="203" t="s">
        <v>6</v>
      </c>
      <c r="G127" s="253">
        <v>100</v>
      </c>
      <c r="H127" s="208"/>
      <c r="I127" s="198" t="s">
        <v>342</v>
      </c>
      <c r="J127" s="95"/>
    </row>
    <row r="128" spans="1:10" x14ac:dyDescent="0.25">
      <c r="A128" s="46"/>
      <c r="B128" s="49"/>
      <c r="C128" s="60" t="s">
        <v>272</v>
      </c>
      <c r="D128" s="184" t="s">
        <v>135</v>
      </c>
      <c r="E128" s="119"/>
      <c r="F128" s="182" t="s">
        <v>6</v>
      </c>
      <c r="G128" s="253">
        <v>4</v>
      </c>
      <c r="H128" s="102"/>
      <c r="I128" s="100"/>
      <c r="J128" s="95" t="s">
        <v>350</v>
      </c>
    </row>
    <row r="129" spans="2:10" s="46" customFormat="1" x14ac:dyDescent="0.25">
      <c r="B129" s="49"/>
      <c r="C129" s="209" t="s">
        <v>273</v>
      </c>
      <c r="D129" s="210" t="s">
        <v>134</v>
      </c>
      <c r="E129" s="119"/>
      <c r="F129" s="182" t="s">
        <v>6</v>
      </c>
      <c r="G129" s="253">
        <v>4</v>
      </c>
      <c r="H129" s="102"/>
      <c r="I129" s="100"/>
      <c r="J129" s="95" t="s">
        <v>351</v>
      </c>
    </row>
    <row r="130" spans="2:10" s="46" customFormat="1" ht="9.9499999999999993" customHeight="1" x14ac:dyDescent="0.25">
      <c r="B130" s="47"/>
      <c r="C130" s="190"/>
      <c r="D130" s="190"/>
      <c r="E130" s="189"/>
      <c r="F130" s="190"/>
      <c r="G130" s="254"/>
      <c r="H130" s="189"/>
      <c r="I130" s="189"/>
      <c r="J130" s="189"/>
    </row>
    <row r="131" spans="2:10" s="139" customFormat="1" ht="15.75" x14ac:dyDescent="0.25">
      <c r="B131" s="133"/>
      <c r="C131" s="211" t="s">
        <v>183</v>
      </c>
      <c r="D131" s="135" t="s">
        <v>197</v>
      </c>
      <c r="E131" s="136" t="s">
        <v>12</v>
      </c>
      <c r="F131" s="136"/>
      <c r="G131" s="250">
        <f>SUM(G125:G129)</f>
        <v>718</v>
      </c>
      <c r="H131" s="137">
        <f>SUM(H125:H129)</f>
        <v>0</v>
      </c>
      <c r="I131" s="135"/>
      <c r="J131" s="138"/>
    </row>
    <row r="132" spans="2:10" s="127" customFormat="1" ht="30" customHeight="1" x14ac:dyDescent="0.25">
      <c r="B132" s="212"/>
      <c r="C132" s="213"/>
      <c r="D132" s="213"/>
      <c r="E132" s="214"/>
      <c r="F132" s="214"/>
      <c r="G132" s="215"/>
      <c r="H132" s="215"/>
      <c r="I132" s="216"/>
      <c r="J132" s="214"/>
    </row>
    <row r="133" spans="2:10" s="46" customFormat="1" x14ac:dyDescent="0.25">
      <c r="B133" s="47"/>
      <c r="C133" s="140" t="s">
        <v>15</v>
      </c>
      <c r="D133" s="142"/>
      <c r="E133" s="142"/>
      <c r="F133" s="142"/>
      <c r="G133" s="142"/>
      <c r="H133" s="142"/>
      <c r="I133" s="142"/>
      <c r="J133" s="143"/>
    </row>
    <row r="134" spans="2:10" s="46" customFormat="1" ht="19.5" x14ac:dyDescent="0.3">
      <c r="B134" s="47"/>
      <c r="C134" s="144" t="s">
        <v>327</v>
      </c>
      <c r="D134" s="77"/>
      <c r="E134" s="77"/>
      <c r="F134" s="77"/>
      <c r="G134" s="77"/>
      <c r="H134" s="77"/>
      <c r="I134" s="77"/>
      <c r="J134" s="146"/>
    </row>
    <row r="135" spans="2:10" s="46" customFormat="1" ht="19.5" x14ac:dyDescent="0.3">
      <c r="B135" s="47"/>
      <c r="C135" s="144"/>
      <c r="D135" s="77"/>
      <c r="E135" s="77" t="s">
        <v>52</v>
      </c>
      <c r="F135" s="77"/>
      <c r="G135" s="77"/>
      <c r="H135" s="217"/>
      <c r="I135" s="77"/>
      <c r="J135" s="146"/>
    </row>
    <row r="136" spans="2:10" s="85" customFormat="1" ht="30" x14ac:dyDescent="0.25">
      <c r="B136" s="147"/>
      <c r="C136" s="148" t="s">
        <v>200</v>
      </c>
      <c r="D136" s="150" t="s">
        <v>0</v>
      </c>
      <c r="E136" s="150" t="s">
        <v>11</v>
      </c>
      <c r="F136" s="150" t="s">
        <v>4</v>
      </c>
      <c r="G136" s="150" t="s">
        <v>355</v>
      </c>
      <c r="H136" s="150" t="s">
        <v>354</v>
      </c>
      <c r="I136" s="150" t="s">
        <v>3</v>
      </c>
      <c r="J136" s="151" t="s">
        <v>20</v>
      </c>
    </row>
    <row r="137" spans="2:10" s="67" customFormat="1" ht="3.95" customHeight="1" x14ac:dyDescent="0.25">
      <c r="B137" s="47"/>
      <c r="D137" s="152"/>
      <c r="E137" s="152"/>
      <c r="F137" s="152"/>
      <c r="G137" s="152"/>
      <c r="H137" s="153"/>
      <c r="I137" s="152"/>
      <c r="J137" s="153"/>
    </row>
    <row r="138" spans="2:10" s="46" customFormat="1" ht="9.9499999999999993" customHeight="1" x14ac:dyDescent="0.25">
      <c r="B138" s="47"/>
      <c r="D138" s="86"/>
      <c r="E138" s="87" t="s">
        <v>201</v>
      </c>
      <c r="F138" s="86"/>
      <c r="G138" s="87"/>
      <c r="H138" s="87" t="s">
        <v>201</v>
      </c>
      <c r="I138" s="87"/>
      <c r="J138" s="87"/>
    </row>
    <row r="139" spans="2:10" s="46" customFormat="1" ht="75" customHeight="1" x14ac:dyDescent="0.25">
      <c r="B139" s="67"/>
      <c r="C139" s="218" t="s">
        <v>42</v>
      </c>
      <c r="D139" s="219" t="s">
        <v>357</v>
      </c>
      <c r="E139" s="220"/>
      <c r="F139" s="193" t="s">
        <v>25</v>
      </c>
      <c r="G139" s="251">
        <v>200</v>
      </c>
      <c r="H139" s="221"/>
      <c r="I139" s="222"/>
      <c r="J139" s="105" t="s">
        <v>308</v>
      </c>
    </row>
    <row r="140" spans="2:10" s="46" customFormat="1" x14ac:dyDescent="0.25">
      <c r="B140" s="49"/>
      <c r="C140" s="223" t="s">
        <v>43</v>
      </c>
      <c r="D140" s="184" t="s">
        <v>48</v>
      </c>
      <c r="E140" s="220"/>
      <c r="F140" s="203" t="s">
        <v>25</v>
      </c>
      <c r="G140" s="253">
        <v>35</v>
      </c>
      <c r="H140" s="204"/>
      <c r="I140" s="224"/>
      <c r="J140" s="95" t="s">
        <v>185</v>
      </c>
    </row>
    <row r="141" spans="2:10" s="46" customFormat="1" x14ac:dyDescent="0.25">
      <c r="B141" s="67"/>
      <c r="C141" s="223" t="s">
        <v>44</v>
      </c>
      <c r="D141" s="184" t="s">
        <v>49</v>
      </c>
      <c r="E141" s="220"/>
      <c r="F141" s="203" t="s">
        <v>25</v>
      </c>
      <c r="G141" s="253">
        <v>35</v>
      </c>
      <c r="H141" s="204"/>
      <c r="I141" s="224"/>
      <c r="J141" s="95" t="s">
        <v>185</v>
      </c>
    </row>
    <row r="142" spans="2:10" s="46" customFormat="1" x14ac:dyDescent="0.25">
      <c r="B142" s="67"/>
      <c r="C142" s="223" t="s">
        <v>45</v>
      </c>
      <c r="D142" s="184" t="s">
        <v>47</v>
      </c>
      <c r="E142" s="220"/>
      <c r="F142" s="203" t="s">
        <v>18</v>
      </c>
      <c r="G142" s="253">
        <v>60</v>
      </c>
      <c r="H142" s="204"/>
      <c r="I142" s="224"/>
      <c r="J142" s="95" t="s">
        <v>185</v>
      </c>
    </row>
    <row r="143" spans="2:10" s="46" customFormat="1" ht="30" x14ac:dyDescent="0.25">
      <c r="B143" s="49"/>
      <c r="C143" s="225" t="s">
        <v>124</v>
      </c>
      <c r="D143" s="179" t="s">
        <v>119</v>
      </c>
      <c r="E143" s="220"/>
      <c r="F143" s="193" t="s">
        <v>18</v>
      </c>
      <c r="G143" s="251">
        <v>70</v>
      </c>
      <c r="H143" s="221"/>
      <c r="I143" s="222"/>
      <c r="J143" s="105" t="s">
        <v>186</v>
      </c>
    </row>
    <row r="144" spans="2:10" s="46" customFormat="1" ht="60" x14ac:dyDescent="0.25">
      <c r="B144" s="49"/>
      <c r="C144" s="225" t="s">
        <v>140</v>
      </c>
      <c r="D144" s="104" t="s">
        <v>344</v>
      </c>
      <c r="E144" s="220"/>
      <c r="F144" s="193" t="s">
        <v>18</v>
      </c>
      <c r="G144" s="240">
        <v>50</v>
      </c>
      <c r="H144" s="204"/>
      <c r="I144" s="224"/>
      <c r="J144" s="95" t="s">
        <v>335</v>
      </c>
    </row>
    <row r="145" spans="2:10" s="46" customFormat="1" x14ac:dyDescent="0.25">
      <c r="B145" s="49"/>
      <c r="C145" s="225" t="s">
        <v>274</v>
      </c>
      <c r="D145" s="104" t="s">
        <v>345</v>
      </c>
      <c r="E145" s="220"/>
      <c r="F145" s="193" t="s">
        <v>18</v>
      </c>
      <c r="G145" s="240">
        <v>50</v>
      </c>
      <c r="H145" s="204"/>
      <c r="I145" s="224"/>
      <c r="J145" s="95" t="s">
        <v>343</v>
      </c>
    </row>
    <row r="146" spans="2:10" s="46" customFormat="1" ht="30" x14ac:dyDescent="0.25">
      <c r="B146" s="49"/>
      <c r="C146" s="225" t="s">
        <v>125</v>
      </c>
      <c r="D146" s="184" t="s">
        <v>120</v>
      </c>
      <c r="E146" s="220"/>
      <c r="F146" s="182" t="s">
        <v>18</v>
      </c>
      <c r="G146" s="253">
        <v>600</v>
      </c>
      <c r="H146" s="204"/>
      <c r="I146" s="224"/>
      <c r="J146" s="95"/>
    </row>
    <row r="147" spans="2:10" s="46" customFormat="1" ht="30" x14ac:dyDescent="0.25">
      <c r="B147" s="49"/>
      <c r="C147" s="225" t="s">
        <v>123</v>
      </c>
      <c r="D147" s="184" t="s">
        <v>121</v>
      </c>
      <c r="E147" s="220"/>
      <c r="F147" s="182" t="s">
        <v>18</v>
      </c>
      <c r="G147" s="253">
        <v>70</v>
      </c>
      <c r="H147" s="204"/>
      <c r="I147" s="224"/>
      <c r="J147" s="95"/>
    </row>
    <row r="148" spans="2:10" s="46" customFormat="1" ht="75" x14ac:dyDescent="0.25">
      <c r="B148" s="49"/>
      <c r="C148" s="225" t="s">
        <v>187</v>
      </c>
      <c r="D148" s="104" t="s">
        <v>188</v>
      </c>
      <c r="E148" s="220"/>
      <c r="F148" s="178" t="s">
        <v>18</v>
      </c>
      <c r="G148" s="251">
        <v>15</v>
      </c>
      <c r="H148" s="221"/>
      <c r="I148" s="222"/>
      <c r="J148" s="105" t="s">
        <v>346</v>
      </c>
    </row>
    <row r="149" spans="2:10" s="46" customFormat="1" ht="45" x14ac:dyDescent="0.25">
      <c r="B149" s="49"/>
      <c r="C149" s="225" t="s">
        <v>202</v>
      </c>
      <c r="D149" s="179" t="s">
        <v>57</v>
      </c>
      <c r="E149" s="220"/>
      <c r="F149" s="178"/>
      <c r="G149" s="251"/>
      <c r="H149" s="221"/>
      <c r="I149" s="222"/>
      <c r="J149" s="159" t="s">
        <v>352</v>
      </c>
    </row>
    <row r="150" spans="2:10" s="46" customFormat="1" x14ac:dyDescent="0.25">
      <c r="B150" s="49"/>
      <c r="C150" s="226" t="s">
        <v>190</v>
      </c>
      <c r="D150" s="179" t="s">
        <v>98</v>
      </c>
      <c r="E150" s="220"/>
      <c r="F150" s="178"/>
      <c r="G150" s="251">
        <v>20</v>
      </c>
      <c r="H150" s="221"/>
      <c r="I150" s="222"/>
      <c r="J150" s="159" t="s">
        <v>189</v>
      </c>
    </row>
    <row r="151" spans="2:10" s="46" customFormat="1" x14ac:dyDescent="0.25">
      <c r="B151" s="185"/>
      <c r="C151" s="209" t="s">
        <v>275</v>
      </c>
      <c r="D151" s="184" t="s">
        <v>278</v>
      </c>
      <c r="E151" s="220"/>
      <c r="F151" s="203" t="s">
        <v>18</v>
      </c>
      <c r="G151" s="253">
        <v>25</v>
      </c>
      <c r="H151" s="204"/>
      <c r="I151" s="227"/>
      <c r="J151" s="228"/>
    </row>
    <row r="152" spans="2:10" s="46" customFormat="1" ht="9.9499999999999993" customHeight="1" x14ac:dyDescent="0.25">
      <c r="B152" s="47"/>
      <c r="C152" s="189"/>
      <c r="D152" s="190"/>
      <c r="E152" s="189"/>
      <c r="F152" s="190"/>
      <c r="G152" s="254"/>
      <c r="H152" s="189"/>
      <c r="I152" s="189"/>
      <c r="J152" s="189"/>
    </row>
    <row r="153" spans="2:10" s="139" customFormat="1" ht="15.75" x14ac:dyDescent="0.25">
      <c r="B153" s="133"/>
      <c r="C153" s="211" t="s">
        <v>8</v>
      </c>
      <c r="D153" s="135" t="s">
        <v>41</v>
      </c>
      <c r="E153" s="136" t="s">
        <v>12</v>
      </c>
      <c r="F153" s="135"/>
      <c r="G153" s="256">
        <f>SUM(G139:G151)</f>
        <v>1230</v>
      </c>
      <c r="H153" s="137">
        <f>SUM(H139:H151)</f>
        <v>0</v>
      </c>
      <c r="I153" s="136"/>
      <c r="J153" s="138"/>
    </row>
    <row r="154" spans="2:10" s="67" customFormat="1" ht="3.95" customHeight="1" x14ac:dyDescent="0.25">
      <c r="B154" s="70"/>
      <c r="C154" s="49"/>
      <c r="D154" s="48"/>
      <c r="E154" s="48"/>
      <c r="F154" s="48"/>
      <c r="G154" s="48"/>
      <c r="H154" s="49"/>
      <c r="I154" s="48"/>
      <c r="J154" s="49"/>
    </row>
    <row r="155" spans="2:10" s="46" customFormat="1" ht="9.9499999999999993" customHeight="1" x14ac:dyDescent="0.25">
      <c r="B155" s="47"/>
      <c r="C155" s="229"/>
      <c r="D155" s="86"/>
      <c r="E155" s="87" t="s">
        <v>201</v>
      </c>
      <c r="F155" s="86"/>
      <c r="G155" s="87"/>
      <c r="H155" s="87" t="s">
        <v>201</v>
      </c>
      <c r="I155" s="87"/>
      <c r="J155" s="87"/>
    </row>
    <row r="156" spans="2:10" s="46" customFormat="1" ht="45" x14ac:dyDescent="0.25">
      <c r="B156" s="49"/>
      <c r="C156" s="230" t="s">
        <v>276</v>
      </c>
      <c r="D156" s="179" t="s">
        <v>113</v>
      </c>
      <c r="E156" s="220"/>
      <c r="F156" s="178" t="s">
        <v>18</v>
      </c>
      <c r="G156" s="251">
        <v>60</v>
      </c>
      <c r="H156" s="221"/>
      <c r="I156" s="231"/>
      <c r="J156" s="95" t="s">
        <v>376</v>
      </c>
    </row>
    <row r="157" spans="2:10" s="46" customFormat="1" x14ac:dyDescent="0.25">
      <c r="B157" s="49"/>
      <c r="C157" s="232" t="s">
        <v>279</v>
      </c>
      <c r="D157" s="184" t="s">
        <v>280</v>
      </c>
      <c r="E157" s="220"/>
      <c r="F157" s="182" t="s">
        <v>18</v>
      </c>
      <c r="G157" s="253">
        <v>10</v>
      </c>
      <c r="H157" s="204"/>
      <c r="I157" s="224"/>
      <c r="J157" s="159"/>
    </row>
    <row r="158" spans="2:10" s="46" customFormat="1" ht="9.9499999999999993" customHeight="1" x14ac:dyDescent="0.25">
      <c r="B158" s="47"/>
      <c r="C158" s="200"/>
      <c r="D158" s="201"/>
      <c r="E158" s="200"/>
      <c r="F158" s="201"/>
      <c r="G158" s="255"/>
      <c r="H158" s="200"/>
      <c r="I158" s="200"/>
      <c r="J158" s="200"/>
    </row>
    <row r="159" spans="2:10" s="139" customFormat="1" ht="15.75" x14ac:dyDescent="0.25">
      <c r="B159" s="133"/>
      <c r="C159" s="211" t="s">
        <v>24</v>
      </c>
      <c r="D159" s="135" t="s">
        <v>54</v>
      </c>
      <c r="E159" s="136" t="s">
        <v>12</v>
      </c>
      <c r="F159" s="135"/>
      <c r="G159" s="256">
        <f>SUM(G156:G157)</f>
        <v>70</v>
      </c>
      <c r="H159" s="137">
        <f>SUM(H156:H157)</f>
        <v>0</v>
      </c>
      <c r="I159" s="136"/>
      <c r="J159" s="138"/>
    </row>
    <row r="160" spans="2:10" s="67" customFormat="1" ht="3.95" customHeight="1" x14ac:dyDescent="0.25">
      <c r="B160" s="47"/>
      <c r="D160" s="48"/>
      <c r="E160" s="48"/>
      <c r="F160" s="48"/>
      <c r="G160" s="48"/>
      <c r="H160" s="49"/>
      <c r="I160" s="48"/>
      <c r="J160" s="49"/>
    </row>
    <row r="161" spans="1:10" ht="9.9499999999999993" customHeight="1" x14ac:dyDescent="0.25">
      <c r="A161" s="46"/>
      <c r="D161" s="86"/>
      <c r="E161" s="87" t="s">
        <v>201</v>
      </c>
      <c r="F161" s="86"/>
      <c r="G161" s="87"/>
      <c r="H161" s="87" t="s">
        <v>201</v>
      </c>
      <c r="I161" s="87"/>
      <c r="J161" s="87"/>
    </row>
    <row r="162" spans="1:10" ht="30" x14ac:dyDescent="0.25">
      <c r="A162" s="46"/>
      <c r="B162" s="49"/>
      <c r="C162" s="232"/>
      <c r="D162" s="233" t="s">
        <v>314</v>
      </c>
      <c r="E162" s="220"/>
      <c r="F162" s="182" t="s">
        <v>56</v>
      </c>
      <c r="G162" s="251">
        <v>1300</v>
      </c>
      <c r="H162" s="204"/>
      <c r="I162" s="224"/>
      <c r="J162" s="105" t="s">
        <v>277</v>
      </c>
    </row>
    <row r="163" spans="1:10" ht="9.9499999999999993" customHeight="1" x14ac:dyDescent="0.25">
      <c r="A163" s="46"/>
      <c r="C163" s="200"/>
      <c r="D163" s="201"/>
      <c r="E163" s="200"/>
      <c r="F163" s="201"/>
      <c r="G163" s="255"/>
      <c r="H163" s="200"/>
      <c r="I163" s="200"/>
      <c r="J163" s="200"/>
    </row>
    <row r="164" spans="1:10" s="139" customFormat="1" ht="15.75" x14ac:dyDescent="0.25">
      <c r="B164" s="133"/>
      <c r="C164" s="134" t="s">
        <v>328</v>
      </c>
      <c r="D164" s="136" t="s">
        <v>55</v>
      </c>
      <c r="E164" s="136" t="s">
        <v>12</v>
      </c>
      <c r="F164" s="136"/>
      <c r="G164" s="250">
        <f>SUM(G162:G162)</f>
        <v>1300</v>
      </c>
      <c r="H164" s="137">
        <f>SUM(H162:H162)</f>
        <v>0</v>
      </c>
      <c r="I164" s="136"/>
      <c r="J164" s="138"/>
    </row>
    <row r="165" spans="1:10" ht="20.100000000000001" customHeight="1" x14ac:dyDescent="0.25">
      <c r="A165" s="46"/>
      <c r="C165" s="51"/>
      <c r="D165" s="69"/>
      <c r="E165" s="51"/>
      <c r="F165" s="69"/>
      <c r="G165" s="51"/>
      <c r="H165" s="51"/>
      <c r="I165" s="51"/>
      <c r="J165" s="51"/>
    </row>
    <row r="166" spans="1:10" ht="15.75" x14ac:dyDescent="0.25">
      <c r="A166" s="46"/>
      <c r="B166" s="49"/>
      <c r="C166" s="334" t="s">
        <v>205</v>
      </c>
      <c r="D166" s="335"/>
      <c r="E166" s="335"/>
      <c r="F166" s="335"/>
      <c r="G166" s="335"/>
      <c r="H166" s="335"/>
      <c r="I166" s="335"/>
      <c r="J166" s="336"/>
    </row>
    <row r="167" spans="1:10" ht="30" customHeight="1" x14ac:dyDescent="0.25">
      <c r="J167" s="51"/>
    </row>
    <row r="168" spans="1:10" x14ac:dyDescent="0.25">
      <c r="A168" s="46"/>
      <c r="B168" s="234"/>
      <c r="C168" s="140" t="s">
        <v>216</v>
      </c>
      <c r="D168" s="142"/>
      <c r="E168" s="142"/>
      <c r="F168" s="142"/>
      <c r="G168" s="142"/>
      <c r="H168" s="142"/>
      <c r="I168" s="142"/>
      <c r="J168" s="143"/>
    </row>
    <row r="169" spans="1:10" s="85" customFormat="1" x14ac:dyDescent="0.25">
      <c r="B169" s="235"/>
      <c r="C169" s="236"/>
      <c r="D169" s="237"/>
      <c r="E169" s="237"/>
      <c r="F169" s="237"/>
      <c r="G169" s="237"/>
      <c r="H169" s="237"/>
      <c r="I169" s="237"/>
      <c r="J169" s="238"/>
    </row>
    <row r="170" spans="1:10" s="67" customFormat="1" ht="3.95" customHeight="1" x14ac:dyDescent="0.25">
      <c r="B170" s="47"/>
      <c r="D170" s="152"/>
      <c r="E170" s="152"/>
      <c r="F170" s="152"/>
      <c r="G170" s="152"/>
      <c r="H170" s="153"/>
      <c r="I170" s="239"/>
    </row>
    <row r="171" spans="1:10" ht="9.9499999999999993" customHeight="1" x14ac:dyDescent="0.25">
      <c r="A171" s="46"/>
      <c r="D171" s="69"/>
      <c r="E171" s="51"/>
      <c r="F171" s="69"/>
      <c r="G171" s="51"/>
      <c r="H171" s="51"/>
      <c r="I171" s="239"/>
    </row>
    <row r="172" spans="1:10" x14ac:dyDescent="0.25">
      <c r="A172" s="46"/>
      <c r="D172" s="48" t="s">
        <v>214</v>
      </c>
      <c r="F172" s="49"/>
      <c r="J172" s="51"/>
    </row>
    <row r="173" spans="1:10" x14ac:dyDescent="0.25">
      <c r="A173" s="46"/>
      <c r="C173" s="52"/>
      <c r="D173" s="50" t="s">
        <v>26</v>
      </c>
      <c r="E173" s="49"/>
      <c r="F173" s="53"/>
      <c r="J173" s="53"/>
    </row>
    <row r="174" spans="1:10" x14ac:dyDescent="0.25">
      <c r="A174" s="46"/>
      <c r="C174" s="54"/>
      <c r="D174" s="50" t="s">
        <v>94</v>
      </c>
      <c r="E174" s="49"/>
      <c r="F174" s="53"/>
      <c r="J174" s="53"/>
    </row>
    <row r="175" spans="1:10" x14ac:dyDescent="0.25">
      <c r="A175" s="46"/>
      <c r="C175" s="55"/>
      <c r="D175" s="50" t="s">
        <v>21</v>
      </c>
      <c r="E175" s="49"/>
      <c r="F175" s="53"/>
      <c r="J175" s="53"/>
    </row>
    <row r="176" spans="1:10" x14ac:dyDescent="0.25">
      <c r="A176" s="46"/>
      <c r="C176" s="56"/>
      <c r="D176" s="50" t="s">
        <v>375</v>
      </c>
      <c r="E176" s="49"/>
      <c r="F176" s="53"/>
      <c r="J176" s="57"/>
    </row>
    <row r="177" spans="1:10" x14ac:dyDescent="0.25">
      <c r="A177" s="46"/>
      <c r="E177" s="49"/>
      <c r="F177" s="53"/>
      <c r="J177" s="58"/>
    </row>
    <row r="178" spans="1:10" x14ac:dyDescent="0.25">
      <c r="A178" s="46"/>
      <c r="C178" s="59"/>
      <c r="D178" s="50" t="s">
        <v>168</v>
      </c>
      <c r="E178" s="49"/>
    </row>
    <row r="179" spans="1:10" x14ac:dyDescent="0.25">
      <c r="A179" s="46"/>
      <c r="C179" s="60"/>
      <c r="D179" s="50" t="s">
        <v>22</v>
      </c>
      <c r="F179" s="61"/>
    </row>
    <row r="180" spans="1:10" x14ac:dyDescent="0.25">
      <c r="A180" s="46"/>
      <c r="C180" s="62"/>
      <c r="D180" s="50" t="s">
        <v>65</v>
      </c>
    </row>
    <row r="181" spans="1:10" x14ac:dyDescent="0.25">
      <c r="A181" s="46"/>
      <c r="C181" s="50"/>
      <c r="E181" s="46" t="s">
        <v>374</v>
      </c>
    </row>
    <row r="182" spans="1:10" x14ac:dyDescent="0.25">
      <c r="A182" s="46"/>
      <c r="C182" s="63"/>
      <c r="D182" s="50" t="s">
        <v>169</v>
      </c>
      <c r="E182" s="58" t="s">
        <v>95</v>
      </c>
    </row>
    <row r="183" spans="1:10" x14ac:dyDescent="0.25">
      <c r="A183" s="46"/>
      <c r="C183" s="64"/>
      <c r="D183" s="50" t="s">
        <v>170</v>
      </c>
      <c r="E183" s="58" t="s">
        <v>14</v>
      </c>
      <c r="J183" s="51"/>
    </row>
    <row r="184" spans="1:10" x14ac:dyDescent="0.25">
      <c r="A184" s="46"/>
      <c r="C184" s="50"/>
      <c r="E184" s="58" t="s">
        <v>371</v>
      </c>
      <c r="J184" s="51"/>
    </row>
    <row r="185" spans="1:10" x14ac:dyDescent="0.25">
      <c r="A185" s="46"/>
      <c r="C185" s="65"/>
      <c r="D185" s="50" t="s">
        <v>29</v>
      </c>
      <c r="E185" s="58" t="s">
        <v>372</v>
      </c>
      <c r="J185" s="51"/>
    </row>
    <row r="186" spans="1:10" x14ac:dyDescent="0.25">
      <c r="A186" s="46"/>
      <c r="C186" s="66"/>
      <c r="D186" s="50" t="s">
        <v>31</v>
      </c>
      <c r="E186" s="58" t="s">
        <v>373</v>
      </c>
      <c r="J186" s="51"/>
    </row>
    <row r="187" spans="1:10" x14ac:dyDescent="0.25">
      <c r="D187" s="46"/>
      <c r="E187" s="50"/>
      <c r="F187" s="51"/>
      <c r="I187" s="46"/>
    </row>
  </sheetData>
  <sheetProtection password="B81C" sheet="1" objects="1" scenarios="1" insertRows="0"/>
  <mergeCells count="1">
    <mergeCell ref="C166:J166"/>
  </mergeCells>
  <pageMargins left="0.23622047244094491" right="0.23622047244094491" top="0.74803149606299213" bottom="0.74803149606299213" header="0.31496062992125984" footer="0.31496062992125984"/>
  <pageSetup paperSize="8" scale="93" orientation="landscape" cellComments="asDisplayed" r:id="rId1"/>
  <rowBreaks count="4" manualBreakCount="4">
    <brk id="49" max="10" man="1"/>
    <brk id="81" max="10" man="1"/>
    <brk id="119" max="10" man="1"/>
    <brk id="151" max="10" man="1"/>
  </rowBreaks>
  <ignoredErrors>
    <ignoredError sqref="H131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S173"/>
  <sheetViews>
    <sheetView showGridLines="0" view="pageBreakPreview" zoomScale="75" zoomScaleSheetLayoutView="75" workbookViewId="0">
      <selection activeCell="P31" sqref="P31"/>
    </sheetView>
  </sheetViews>
  <sheetFormatPr defaultColWidth="8.85546875" defaultRowHeight="15" x14ac:dyDescent="0.25"/>
  <cols>
    <col min="1" max="1" width="3.7109375" style="46" customWidth="1"/>
    <col min="2" max="2" width="3.7109375" style="234" customWidth="1"/>
    <col min="3" max="3" width="15.7109375" style="46" customWidth="1"/>
    <col min="4" max="4" width="40.7109375" style="46" customWidth="1"/>
    <col min="5" max="5" width="15.7109375" style="46" customWidth="1"/>
    <col min="6" max="6" width="23.7109375" style="46" customWidth="1"/>
    <col min="7" max="8" width="25.7109375" style="46" customWidth="1"/>
    <col min="9" max="9" width="18.7109375" style="46" customWidth="1"/>
    <col min="10" max="10" width="40.7109375" style="46" customWidth="1"/>
    <col min="11" max="11" width="2.7109375" style="46" customWidth="1"/>
    <col min="12" max="12" width="6" style="46" customWidth="1"/>
    <col min="13" max="16384" width="8.85546875" style="46"/>
  </cols>
  <sheetData>
    <row r="1" spans="1:13" x14ac:dyDescent="0.2">
      <c r="L1" s="239"/>
    </row>
    <row r="2" spans="1:13" ht="9.9499999999999993" customHeight="1" x14ac:dyDescent="0.2">
      <c r="A2" s="67"/>
      <c r="B2" s="47"/>
      <c r="D2" s="50"/>
      <c r="I2" s="50"/>
      <c r="J2" s="51"/>
    </row>
    <row r="3" spans="1:13" ht="26.25" x14ac:dyDescent="0.4">
      <c r="A3" s="67"/>
      <c r="B3" s="47"/>
      <c r="C3" s="68" t="s">
        <v>217</v>
      </c>
      <c r="D3" s="50"/>
      <c r="I3" s="50"/>
    </row>
    <row r="4" spans="1:13" ht="9.9499999999999993" customHeight="1" x14ac:dyDescent="0.2">
      <c r="A4" s="67"/>
      <c r="B4" s="47"/>
      <c r="C4" s="229"/>
      <c r="D4" s="257"/>
      <c r="E4" s="229"/>
      <c r="F4" s="229"/>
      <c r="G4" s="229"/>
      <c r="H4" s="229"/>
      <c r="I4" s="257"/>
      <c r="J4" s="229"/>
    </row>
    <row r="5" spans="1:13" x14ac:dyDescent="0.2">
      <c r="B5" s="258"/>
      <c r="C5" s="259" t="s">
        <v>15</v>
      </c>
      <c r="D5" s="259"/>
      <c r="E5" s="259"/>
      <c r="F5" s="259"/>
      <c r="G5" s="259"/>
      <c r="H5" s="259"/>
      <c r="I5" s="259"/>
      <c r="J5" s="74"/>
      <c r="L5" s="239"/>
    </row>
    <row r="6" spans="1:13" ht="19.5" x14ac:dyDescent="0.3">
      <c r="B6" s="258"/>
      <c r="C6" s="260" t="s">
        <v>75</v>
      </c>
      <c r="D6" s="259"/>
      <c r="E6" s="259"/>
      <c r="F6" s="259"/>
      <c r="G6" s="259"/>
      <c r="H6" s="259" t="s">
        <v>53</v>
      </c>
      <c r="I6" s="259"/>
      <c r="J6" s="78"/>
      <c r="L6" s="239"/>
    </row>
    <row r="7" spans="1:13" s="85" customFormat="1" ht="30" x14ac:dyDescent="0.25">
      <c r="B7" s="261"/>
      <c r="C7" s="150" t="s">
        <v>200</v>
      </c>
      <c r="D7" s="150" t="s">
        <v>0</v>
      </c>
      <c r="E7" s="150"/>
      <c r="F7" s="150" t="s">
        <v>4</v>
      </c>
      <c r="G7" s="150" t="s">
        <v>1</v>
      </c>
      <c r="H7" s="150" t="s">
        <v>2</v>
      </c>
      <c r="I7" s="150" t="s">
        <v>3</v>
      </c>
      <c r="J7" s="262" t="s">
        <v>20</v>
      </c>
      <c r="K7" s="46"/>
      <c r="L7" s="239"/>
    </row>
    <row r="8" spans="1:13" s="67" customFormat="1" ht="3.95" customHeight="1" x14ac:dyDescent="0.2">
      <c r="B8" s="47"/>
      <c r="D8" s="152"/>
      <c r="E8" s="152"/>
      <c r="F8" s="152"/>
      <c r="G8" s="152"/>
      <c r="H8" s="153"/>
      <c r="I8" s="152"/>
      <c r="J8" s="153"/>
      <c r="K8" s="46"/>
      <c r="L8" s="239"/>
    </row>
    <row r="9" spans="1:13" ht="9.9499999999999993" customHeight="1" x14ac:dyDescent="0.2">
      <c r="B9" s="47"/>
      <c r="D9" s="86"/>
      <c r="E9" s="87"/>
      <c r="F9" s="86"/>
      <c r="G9" s="87"/>
      <c r="H9" s="87" t="s">
        <v>201</v>
      </c>
      <c r="I9" s="87"/>
      <c r="J9" s="87"/>
      <c r="L9" s="239"/>
    </row>
    <row r="10" spans="1:13" x14ac:dyDescent="0.25">
      <c r="B10" s="46"/>
      <c r="C10" s="263" t="s">
        <v>281</v>
      </c>
      <c r="D10" s="179" t="s">
        <v>195</v>
      </c>
      <c r="E10" s="208" t="s">
        <v>12</v>
      </c>
      <c r="F10" s="222" t="s">
        <v>25</v>
      </c>
      <c r="G10" s="278">
        <v>375</v>
      </c>
      <c r="H10" s="221"/>
      <c r="I10" s="231"/>
      <c r="J10" s="165" t="s">
        <v>194</v>
      </c>
      <c r="L10" s="239"/>
    </row>
    <row r="11" spans="1:13" ht="60" x14ac:dyDescent="0.25">
      <c r="B11" s="46"/>
      <c r="C11" s="263" t="s">
        <v>50</v>
      </c>
      <c r="D11" s="187" t="s">
        <v>282</v>
      </c>
      <c r="E11" s="208" t="s">
        <v>12</v>
      </c>
      <c r="F11" s="222" t="s">
        <v>25</v>
      </c>
      <c r="G11" s="278">
        <v>500</v>
      </c>
      <c r="H11" s="221"/>
      <c r="I11" s="231" t="s">
        <v>361</v>
      </c>
      <c r="J11" s="105" t="s">
        <v>283</v>
      </c>
      <c r="L11" s="239"/>
    </row>
    <row r="12" spans="1:13" ht="30" x14ac:dyDescent="0.25">
      <c r="B12" s="46"/>
      <c r="C12" s="263" t="s">
        <v>51</v>
      </c>
      <c r="D12" s="179" t="s">
        <v>143</v>
      </c>
      <c r="E12" s="208"/>
      <c r="F12" s="222" t="s">
        <v>18</v>
      </c>
      <c r="G12" s="278">
        <v>45</v>
      </c>
      <c r="H12" s="221"/>
      <c r="I12" s="231"/>
      <c r="J12" s="105" t="s">
        <v>285</v>
      </c>
      <c r="L12" s="239"/>
    </row>
    <row r="13" spans="1:13" ht="48.75" customHeight="1" x14ac:dyDescent="0.25">
      <c r="B13" s="46"/>
      <c r="C13" s="263" t="s">
        <v>129</v>
      </c>
      <c r="D13" s="178" t="s">
        <v>284</v>
      </c>
      <c r="E13" s="264" t="s">
        <v>12</v>
      </c>
      <c r="F13" s="222" t="s">
        <v>18</v>
      </c>
      <c r="G13" s="278">
        <v>120</v>
      </c>
      <c r="H13" s="221"/>
      <c r="I13" s="222"/>
      <c r="J13" s="105" t="s">
        <v>363</v>
      </c>
      <c r="L13" s="265"/>
    </row>
    <row r="14" spans="1:13" ht="30" x14ac:dyDescent="0.25">
      <c r="B14" s="46"/>
      <c r="C14" s="263" t="s">
        <v>192</v>
      </c>
      <c r="D14" s="104" t="s">
        <v>291</v>
      </c>
      <c r="E14" s="208" t="s">
        <v>12</v>
      </c>
      <c r="F14" s="266" t="s">
        <v>114</v>
      </c>
      <c r="G14" s="279">
        <v>150</v>
      </c>
      <c r="H14" s="221"/>
      <c r="I14" s="222"/>
      <c r="J14" s="105" t="s">
        <v>364</v>
      </c>
      <c r="L14" s="265"/>
    </row>
    <row r="15" spans="1:13" ht="45" x14ac:dyDescent="0.25">
      <c r="B15" s="46"/>
      <c r="C15" s="263" t="s">
        <v>287</v>
      </c>
      <c r="D15" s="178" t="s">
        <v>290</v>
      </c>
      <c r="E15" s="208" t="s">
        <v>12</v>
      </c>
      <c r="F15" s="222" t="s">
        <v>6</v>
      </c>
      <c r="G15" s="278">
        <v>16</v>
      </c>
      <c r="H15" s="221"/>
      <c r="I15" s="222" t="s">
        <v>286</v>
      </c>
      <c r="J15" s="105" t="s">
        <v>365</v>
      </c>
      <c r="L15" s="265"/>
      <c r="M15" s="267"/>
    </row>
    <row r="16" spans="1:13" ht="45" x14ac:dyDescent="0.25">
      <c r="B16" s="46"/>
      <c r="C16" s="263" t="s">
        <v>288</v>
      </c>
      <c r="D16" s="187" t="s">
        <v>289</v>
      </c>
      <c r="E16" s="208" t="s">
        <v>12</v>
      </c>
      <c r="F16" s="222" t="s">
        <v>6</v>
      </c>
      <c r="G16" s="278">
        <v>16</v>
      </c>
      <c r="H16" s="221"/>
      <c r="I16" s="222" t="s">
        <v>380</v>
      </c>
      <c r="J16" s="105" t="s">
        <v>366</v>
      </c>
      <c r="L16" s="265"/>
      <c r="M16" s="267"/>
    </row>
    <row r="17" spans="2:12" ht="9.9499999999999993" customHeight="1" x14ac:dyDescent="0.2">
      <c r="B17" s="47"/>
      <c r="C17" s="189"/>
      <c r="D17" s="190"/>
      <c r="E17" s="189"/>
      <c r="F17" s="190"/>
      <c r="G17" s="254"/>
      <c r="H17" s="189"/>
      <c r="I17" s="189"/>
      <c r="J17" s="189"/>
      <c r="L17" s="265"/>
    </row>
    <row r="18" spans="2:12" s="139" customFormat="1" ht="15.75" x14ac:dyDescent="0.25">
      <c r="C18" s="268" t="s">
        <v>30</v>
      </c>
      <c r="D18" s="268" t="s">
        <v>40</v>
      </c>
      <c r="E18" s="268"/>
      <c r="F18" s="268"/>
      <c r="G18" s="280">
        <f>SUM(G10:G16)</f>
        <v>1222</v>
      </c>
      <c r="H18" s="269">
        <f>SUM(H10:H16)</f>
        <v>0</v>
      </c>
      <c r="I18" s="268"/>
      <c r="J18" s="268"/>
      <c r="K18" s="46"/>
      <c r="L18" s="265"/>
    </row>
    <row r="19" spans="2:12" ht="30" customHeight="1" x14ac:dyDescent="0.2">
      <c r="C19" s="229"/>
      <c r="D19" s="229"/>
      <c r="E19" s="229"/>
      <c r="F19" s="229"/>
      <c r="G19" s="229"/>
      <c r="H19" s="229"/>
      <c r="I19" s="229"/>
      <c r="J19" s="229"/>
      <c r="L19" s="265"/>
    </row>
    <row r="20" spans="2:12" x14ac:dyDescent="0.2">
      <c r="B20" s="258"/>
      <c r="C20" s="259" t="s">
        <v>15</v>
      </c>
      <c r="D20" s="259"/>
      <c r="E20" s="259"/>
      <c r="F20" s="259"/>
      <c r="G20" s="259"/>
      <c r="H20" s="259"/>
      <c r="I20" s="259"/>
      <c r="J20" s="78"/>
      <c r="L20" s="265"/>
    </row>
    <row r="21" spans="2:12" ht="19.5" x14ac:dyDescent="0.3">
      <c r="B21" s="258"/>
      <c r="C21" s="260" t="s">
        <v>66</v>
      </c>
      <c r="D21" s="259"/>
      <c r="E21" s="259"/>
      <c r="F21" s="259"/>
      <c r="G21" s="259"/>
      <c r="H21" s="259" t="s">
        <v>53</v>
      </c>
      <c r="I21" s="259"/>
      <c r="J21" s="78"/>
      <c r="L21" s="265"/>
    </row>
    <row r="22" spans="2:12" s="85" customFormat="1" ht="30" x14ac:dyDescent="0.25">
      <c r="B22" s="261"/>
      <c r="C22" s="150" t="s">
        <v>200</v>
      </c>
      <c r="D22" s="150" t="s">
        <v>0</v>
      </c>
      <c r="E22" s="150"/>
      <c r="F22" s="150" t="s">
        <v>4</v>
      </c>
      <c r="G22" s="150" t="s">
        <v>1</v>
      </c>
      <c r="H22" s="150" t="s">
        <v>2</v>
      </c>
      <c r="I22" s="150" t="s">
        <v>3</v>
      </c>
      <c r="J22" s="262" t="s">
        <v>20</v>
      </c>
      <c r="L22" s="265"/>
    </row>
    <row r="23" spans="2:12" s="67" customFormat="1" ht="3.95" customHeight="1" x14ac:dyDescent="0.2">
      <c r="B23" s="47"/>
      <c r="D23" s="152"/>
      <c r="E23" s="152"/>
      <c r="F23" s="152"/>
      <c r="G23" s="152"/>
      <c r="H23" s="153"/>
      <c r="I23" s="152"/>
      <c r="J23" s="153"/>
      <c r="L23" s="239"/>
    </row>
    <row r="24" spans="2:12" ht="9.9499999999999993" customHeight="1" x14ac:dyDescent="0.2">
      <c r="B24" s="47"/>
      <c r="D24" s="69"/>
      <c r="E24" s="51"/>
      <c r="F24" s="69"/>
      <c r="G24" s="51"/>
      <c r="H24" s="51" t="s">
        <v>201</v>
      </c>
      <c r="I24" s="51"/>
      <c r="J24" s="51"/>
      <c r="L24" s="239"/>
    </row>
    <row r="25" spans="2:12" x14ac:dyDescent="0.2">
      <c r="B25" s="46"/>
      <c r="C25" s="270" t="s">
        <v>310</v>
      </c>
      <c r="D25" s="182" t="s">
        <v>128</v>
      </c>
      <c r="E25" s="208" t="s">
        <v>12</v>
      </c>
      <c r="F25" s="224"/>
      <c r="G25" s="281">
        <v>0</v>
      </c>
      <c r="H25" s="204"/>
      <c r="I25" s="224" t="s">
        <v>362</v>
      </c>
      <c r="J25" s="159"/>
      <c r="L25" s="265"/>
    </row>
    <row r="26" spans="2:12" x14ac:dyDescent="0.25">
      <c r="B26" s="46"/>
      <c r="C26" s="270" t="s">
        <v>311</v>
      </c>
      <c r="D26" s="182" t="s">
        <v>294</v>
      </c>
      <c r="E26" s="208" t="s">
        <v>12</v>
      </c>
      <c r="F26" s="271"/>
      <c r="G26" s="281">
        <v>0</v>
      </c>
      <c r="H26" s="204"/>
      <c r="I26" s="224"/>
      <c r="J26" s="159"/>
      <c r="L26" s="265"/>
    </row>
    <row r="27" spans="2:12" ht="45" x14ac:dyDescent="0.25">
      <c r="B27" s="46"/>
      <c r="C27" s="272" t="s">
        <v>28</v>
      </c>
      <c r="D27" s="179" t="s">
        <v>292</v>
      </c>
      <c r="E27" s="264" t="s">
        <v>12</v>
      </c>
      <c r="F27" s="266" t="s">
        <v>296</v>
      </c>
      <c r="G27" s="282">
        <v>400</v>
      </c>
      <c r="H27" s="221"/>
      <c r="I27" s="222" t="s">
        <v>12</v>
      </c>
      <c r="J27" s="165" t="s">
        <v>295</v>
      </c>
      <c r="L27" s="265"/>
    </row>
    <row r="28" spans="2:12" x14ac:dyDescent="0.25">
      <c r="B28" s="46"/>
      <c r="C28" s="272" t="s">
        <v>299</v>
      </c>
      <c r="D28" s="179" t="s">
        <v>301</v>
      </c>
      <c r="E28" s="264" t="s">
        <v>12</v>
      </c>
      <c r="F28" s="266"/>
      <c r="G28" s="282">
        <v>120</v>
      </c>
      <c r="H28" s="221"/>
      <c r="I28" s="222" t="s">
        <v>12</v>
      </c>
      <c r="J28" s="165" t="s">
        <v>315</v>
      </c>
      <c r="L28" s="265"/>
    </row>
    <row r="29" spans="2:12" ht="45" x14ac:dyDescent="0.25">
      <c r="B29" s="46"/>
      <c r="C29" s="273" t="s">
        <v>204</v>
      </c>
      <c r="D29" s="179" t="s">
        <v>193</v>
      </c>
      <c r="E29" s="264" t="s">
        <v>12</v>
      </c>
      <c r="F29" s="274"/>
      <c r="G29" s="282">
        <v>0</v>
      </c>
      <c r="H29" s="221"/>
      <c r="I29" s="222" t="s">
        <v>12</v>
      </c>
      <c r="J29" s="159" t="s">
        <v>312</v>
      </c>
      <c r="L29" s="275"/>
    </row>
    <row r="30" spans="2:12" x14ac:dyDescent="0.25">
      <c r="B30" s="46"/>
      <c r="C30" s="273" t="s">
        <v>300</v>
      </c>
      <c r="D30" s="178" t="s">
        <v>191</v>
      </c>
      <c r="E30" s="264" t="s">
        <v>12</v>
      </c>
      <c r="F30" s="222"/>
      <c r="G30" s="282">
        <v>0</v>
      </c>
      <c r="H30" s="221"/>
      <c r="I30" s="222" t="s">
        <v>12</v>
      </c>
      <c r="J30" s="159"/>
      <c r="L30" s="265"/>
    </row>
    <row r="31" spans="2:12" ht="9.9499999999999993" customHeight="1" x14ac:dyDescent="0.2">
      <c r="B31" s="47"/>
      <c r="C31" s="189"/>
      <c r="D31" s="190"/>
      <c r="E31" s="189"/>
      <c r="F31" s="190"/>
      <c r="G31" s="254"/>
      <c r="H31" s="189"/>
      <c r="I31" s="189"/>
      <c r="J31" s="189"/>
      <c r="L31" s="265"/>
    </row>
    <row r="32" spans="2:12" s="139" customFormat="1" ht="15.75" x14ac:dyDescent="0.25">
      <c r="C32" s="268" t="s">
        <v>30</v>
      </c>
      <c r="D32" s="268" t="s">
        <v>40</v>
      </c>
      <c r="E32" s="268"/>
      <c r="F32" s="268"/>
      <c r="G32" s="280">
        <f>SUM(G25:G30)</f>
        <v>520</v>
      </c>
      <c r="H32" s="269">
        <f>SUM(H25:H30)</f>
        <v>0</v>
      </c>
      <c r="I32" s="268"/>
      <c r="J32" s="268"/>
      <c r="K32" s="46"/>
      <c r="L32" s="265"/>
    </row>
    <row r="33" spans="2:19" ht="20.100000000000001" customHeight="1" x14ac:dyDescent="0.2">
      <c r="B33" s="47"/>
      <c r="C33" s="200"/>
      <c r="D33" s="201"/>
      <c r="E33" s="200"/>
      <c r="F33" s="201"/>
      <c r="G33" s="200"/>
      <c r="H33" s="200"/>
      <c r="I33" s="200"/>
      <c r="J33" s="200"/>
      <c r="L33" s="265"/>
    </row>
    <row r="34" spans="2:19" ht="15.75" x14ac:dyDescent="0.25">
      <c r="B34" s="49"/>
      <c r="C34" s="334" t="s">
        <v>331</v>
      </c>
      <c r="D34" s="335"/>
      <c r="E34" s="335"/>
      <c r="F34" s="335"/>
      <c r="G34" s="335"/>
      <c r="H34" s="335"/>
      <c r="I34" s="335"/>
      <c r="J34" s="336"/>
      <c r="L34" s="265"/>
      <c r="M34" s="67"/>
      <c r="N34" s="67"/>
      <c r="O34" s="276"/>
      <c r="P34" s="276"/>
      <c r="Q34" s="276"/>
      <c r="R34" s="67"/>
      <c r="S34" s="67"/>
    </row>
    <row r="35" spans="2:19" x14ac:dyDescent="0.2">
      <c r="E35" s="49"/>
      <c r="L35" s="265"/>
    </row>
    <row r="36" spans="2:19" x14ac:dyDescent="0.2">
      <c r="D36" s="49" t="s">
        <v>63</v>
      </c>
      <c r="E36" s="49"/>
      <c r="G36" s="49"/>
      <c r="L36" s="265"/>
    </row>
    <row r="37" spans="2:19" x14ac:dyDescent="0.25">
      <c r="B37" s="234" t="s">
        <v>30</v>
      </c>
      <c r="C37" s="65"/>
      <c r="D37" s="46" t="s">
        <v>29</v>
      </c>
      <c r="E37" s="277"/>
      <c r="G37" s="49"/>
      <c r="H37" s="277"/>
      <c r="J37" s="277"/>
      <c r="L37" s="265"/>
    </row>
    <row r="38" spans="2:19" x14ac:dyDescent="0.2">
      <c r="B38" s="234" t="s">
        <v>27</v>
      </c>
      <c r="C38" s="66"/>
      <c r="D38" s="46" t="s">
        <v>31</v>
      </c>
      <c r="E38" s="277"/>
      <c r="G38" s="49"/>
      <c r="H38" s="277"/>
      <c r="J38" s="277"/>
      <c r="L38" s="265"/>
    </row>
    <row r="39" spans="2:19" x14ac:dyDescent="0.2">
      <c r="C39" s="234"/>
      <c r="E39" s="277"/>
      <c r="G39" s="49"/>
      <c r="H39" s="277"/>
      <c r="J39" s="277"/>
      <c r="L39" s="277"/>
    </row>
    <row r="40" spans="2:19" x14ac:dyDescent="0.2">
      <c r="C40" s="234"/>
      <c r="E40" s="277"/>
      <c r="G40" s="49"/>
      <c r="H40" s="277"/>
    </row>
    <row r="41" spans="2:19" x14ac:dyDescent="0.2">
      <c r="C41" s="234"/>
      <c r="E41" s="277"/>
      <c r="G41" s="49"/>
      <c r="H41" s="277"/>
    </row>
    <row r="42" spans="2:19" x14ac:dyDescent="0.2">
      <c r="C42" s="234"/>
      <c r="E42" s="277"/>
      <c r="G42" s="49"/>
      <c r="H42" s="277"/>
    </row>
    <row r="43" spans="2:19" x14ac:dyDescent="0.2">
      <c r="C43" s="234"/>
      <c r="G43" s="49"/>
      <c r="H43" s="277"/>
    </row>
    <row r="44" spans="2:19" x14ac:dyDescent="0.2">
      <c r="C44" s="234"/>
    </row>
    <row r="45" spans="2:19" x14ac:dyDescent="0.2">
      <c r="C45" s="234"/>
    </row>
    <row r="46" spans="2:19" x14ac:dyDescent="0.2">
      <c r="C46" s="234"/>
    </row>
    <row r="47" spans="2:19" x14ac:dyDescent="0.2">
      <c r="C47" s="234"/>
    </row>
    <row r="48" spans="2:19" x14ac:dyDescent="0.2">
      <c r="C48" s="234"/>
    </row>
    <row r="49" spans="2:11" x14ac:dyDescent="0.2">
      <c r="C49" s="234"/>
    </row>
    <row r="50" spans="2:11" x14ac:dyDescent="0.2">
      <c r="C50" s="234"/>
    </row>
    <row r="51" spans="2:11" x14ac:dyDescent="0.2">
      <c r="C51" s="234"/>
    </row>
    <row r="53" spans="2:11" x14ac:dyDescent="0.25">
      <c r="B53" s="46"/>
    </row>
    <row r="54" spans="2:11" x14ac:dyDescent="0.25">
      <c r="B54" s="46"/>
    </row>
    <row r="55" spans="2:11" x14ac:dyDescent="0.25">
      <c r="B55" s="46"/>
      <c r="K55" s="67"/>
    </row>
    <row r="56" spans="2:11" ht="15.75" x14ac:dyDescent="0.25">
      <c r="B56" s="46"/>
      <c r="K56" s="139"/>
    </row>
    <row r="57" spans="2:11" x14ac:dyDescent="0.25">
      <c r="B57" s="46"/>
    </row>
    <row r="58" spans="2:11" x14ac:dyDescent="0.25">
      <c r="B58" s="46"/>
    </row>
    <row r="59" spans="2:11" x14ac:dyDescent="0.25">
      <c r="B59" s="46"/>
    </row>
    <row r="60" spans="2:11" x14ac:dyDescent="0.25">
      <c r="B60" s="46"/>
      <c r="K60" s="85"/>
    </row>
    <row r="61" spans="2:11" x14ac:dyDescent="0.25">
      <c r="B61" s="46"/>
      <c r="K61" s="67"/>
    </row>
    <row r="79" spans="11:11" x14ac:dyDescent="0.25">
      <c r="K79" s="67"/>
    </row>
    <row r="80" spans="11:11" ht="15.75" x14ac:dyDescent="0.25">
      <c r="K80" s="139"/>
    </row>
    <row r="85" spans="11:11" x14ac:dyDescent="0.25">
      <c r="K85" s="85"/>
    </row>
    <row r="98" spans="11:11" ht="15.75" x14ac:dyDescent="0.25">
      <c r="K98" s="139"/>
    </row>
    <row r="102" spans="11:11" x14ac:dyDescent="0.25">
      <c r="K102" s="85"/>
    </row>
    <row r="103" spans="11:11" x14ac:dyDescent="0.25">
      <c r="K103" s="67"/>
    </row>
    <row r="118" spans="11:11" ht="15.75" x14ac:dyDescent="0.25">
      <c r="K118" s="139"/>
    </row>
    <row r="122" spans="11:11" x14ac:dyDescent="0.25">
      <c r="K122" s="85"/>
    </row>
    <row r="123" spans="11:11" x14ac:dyDescent="0.25">
      <c r="K123" s="67"/>
    </row>
    <row r="131" spans="11:11" ht="15.75" x14ac:dyDescent="0.25">
      <c r="K131" s="139"/>
    </row>
    <row r="132" spans="11:11" ht="15.75" x14ac:dyDescent="0.25">
      <c r="K132" s="127"/>
    </row>
    <row r="136" spans="11:11" x14ac:dyDescent="0.25">
      <c r="K136" s="85"/>
    </row>
    <row r="137" spans="11:11" x14ac:dyDescent="0.25">
      <c r="K137" s="67"/>
    </row>
    <row r="153" spans="11:11" ht="15.75" x14ac:dyDescent="0.25">
      <c r="K153" s="139"/>
    </row>
    <row r="154" spans="11:11" x14ac:dyDescent="0.25">
      <c r="K154" s="67"/>
    </row>
    <row r="159" spans="11:11" ht="15.75" x14ac:dyDescent="0.25">
      <c r="K159" s="139"/>
    </row>
    <row r="160" spans="11:11" x14ac:dyDescent="0.25">
      <c r="K160" s="67"/>
    </row>
    <row r="164" spans="11:11" ht="15.75" x14ac:dyDescent="0.25">
      <c r="K164" s="139"/>
    </row>
    <row r="172" spans="11:11" x14ac:dyDescent="0.25">
      <c r="K172" s="85"/>
    </row>
    <row r="173" spans="11:11" x14ac:dyDescent="0.25">
      <c r="K173" s="67"/>
    </row>
  </sheetData>
  <sheetProtection password="B81C" sheet="1" objects="1" scenarios="1" insertRows="0"/>
  <mergeCells count="1">
    <mergeCell ref="C34:J34"/>
  </mergeCells>
  <pageMargins left="0.23622047244094491" right="0.23622047244094491" top="0.74803149606299213" bottom="0.74803149606299213" header="0.31496062992125984" footer="0.31496062992125984"/>
  <pageSetup paperSize="8" scale="91" orientation="landscape" cellComments="asDisplayed" r:id="rId1"/>
  <ignoredErrors>
    <ignoredError sqref="H32 H18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2:M27"/>
  <sheetViews>
    <sheetView showGridLines="0" view="pageBreakPreview" zoomScale="75" zoomScaleNormal="75" zoomScaleSheetLayoutView="75" zoomScalePageLayoutView="75" workbookViewId="0">
      <selection activeCell="L16" sqref="L16"/>
    </sheetView>
  </sheetViews>
  <sheetFormatPr defaultColWidth="8.85546875" defaultRowHeight="15" x14ac:dyDescent="0.25"/>
  <cols>
    <col min="1" max="1" width="3.7109375" style="5" customWidth="1"/>
    <col min="2" max="2" width="3.7109375" style="1" customWidth="1"/>
    <col min="3" max="3" width="60.7109375" style="5" customWidth="1"/>
    <col min="4" max="5" width="40.7109375" style="5" customWidth="1"/>
    <col min="6" max="6" width="10.7109375" style="5" customWidth="1"/>
    <col min="7" max="7" width="20.7109375" style="5" customWidth="1"/>
    <col min="8" max="8" width="25.7109375" style="5" customWidth="1"/>
    <col min="9" max="9" width="2.7109375" style="5" customWidth="1"/>
    <col min="10" max="16384" width="8.85546875" style="5"/>
  </cols>
  <sheetData>
    <row r="2" spans="1:10" ht="9.9499999999999993" customHeight="1" x14ac:dyDescent="0.2">
      <c r="A2" s="9"/>
      <c r="B2" s="8"/>
      <c r="D2" s="6"/>
      <c r="I2" s="6"/>
      <c r="J2" s="12"/>
    </row>
    <row r="3" spans="1:10" ht="26.25" x14ac:dyDescent="0.4">
      <c r="A3" s="9"/>
      <c r="B3" s="8"/>
      <c r="C3" s="32" t="s">
        <v>217</v>
      </c>
      <c r="D3" s="6"/>
      <c r="I3" s="6"/>
    </row>
    <row r="4" spans="1:10" ht="9.9499999999999993" customHeight="1" x14ac:dyDescent="0.2">
      <c r="B4" s="45"/>
      <c r="C4" s="16"/>
      <c r="D4" s="16"/>
      <c r="E4" s="16"/>
      <c r="F4" s="16"/>
      <c r="G4" s="16"/>
      <c r="H4" s="16"/>
    </row>
    <row r="5" spans="1:10" x14ac:dyDescent="0.2">
      <c r="B5" s="42"/>
      <c r="C5" s="2"/>
      <c r="D5" s="2"/>
      <c r="E5" s="2"/>
      <c r="F5" s="2"/>
      <c r="G5" s="2"/>
      <c r="H5" s="40"/>
    </row>
    <row r="6" spans="1:10" ht="19.5" x14ac:dyDescent="0.3">
      <c r="B6" s="42"/>
      <c r="C6" s="3" t="s">
        <v>209</v>
      </c>
      <c r="D6" s="2"/>
      <c r="E6" s="2"/>
      <c r="F6" s="2"/>
      <c r="G6" s="2"/>
      <c r="H6" s="41"/>
    </row>
    <row r="7" spans="1:10" s="4" customFormat="1" x14ac:dyDescent="0.2">
      <c r="B7" s="43"/>
      <c r="C7" s="10"/>
      <c r="D7" s="10"/>
      <c r="E7" s="10"/>
      <c r="F7" s="10"/>
      <c r="G7" s="10"/>
      <c r="H7" s="44"/>
    </row>
    <row r="8" spans="1:10" s="9" customFormat="1" ht="3.95" customHeight="1" x14ac:dyDescent="0.2">
      <c r="B8" s="8"/>
      <c r="D8" s="13"/>
      <c r="E8" s="13"/>
      <c r="F8" s="13"/>
      <c r="G8" s="13"/>
      <c r="H8" s="14"/>
    </row>
    <row r="9" spans="1:10" ht="9.9499999999999993" customHeight="1" thickBot="1" x14ac:dyDescent="0.25">
      <c r="B9" s="8"/>
      <c r="D9" s="15"/>
      <c r="E9" s="12"/>
      <c r="F9" s="15"/>
      <c r="G9" s="12"/>
      <c r="H9" s="12"/>
    </row>
    <row r="10" spans="1:10" ht="38.25" thickBot="1" x14ac:dyDescent="0.35">
      <c r="D10" s="20" t="s">
        <v>318</v>
      </c>
      <c r="E10" s="35" t="s">
        <v>207</v>
      </c>
    </row>
    <row r="11" spans="1:10" ht="3.95" customHeight="1" x14ac:dyDescent="0.2">
      <c r="E11" s="14"/>
    </row>
    <row r="12" spans="1:10" ht="20.100000000000001" customHeight="1" thickBot="1" x14ac:dyDescent="0.3">
      <c r="C12" s="11"/>
      <c r="D12" s="7"/>
      <c r="E12" s="30" t="s">
        <v>201</v>
      </c>
      <c r="I12" s="19"/>
    </row>
    <row r="13" spans="1:10" ht="20.100000000000001" customHeight="1" thickBot="1" x14ac:dyDescent="0.35">
      <c r="C13" s="21" t="s">
        <v>210</v>
      </c>
      <c r="D13" s="37" t="s">
        <v>298</v>
      </c>
      <c r="E13" s="17"/>
    </row>
    <row r="14" spans="1:10" ht="20.100000000000001" customHeight="1" thickBot="1" x14ac:dyDescent="0.25">
      <c r="C14" s="21" t="s">
        <v>211</v>
      </c>
      <c r="D14" s="25" t="s">
        <v>353</v>
      </c>
      <c r="E14" s="17"/>
    </row>
    <row r="15" spans="1:10" ht="20.100000000000001" customHeight="1" thickBot="1" x14ac:dyDescent="0.25">
      <c r="C15" s="21" t="s">
        <v>215</v>
      </c>
      <c r="D15" s="25" t="s">
        <v>293</v>
      </c>
      <c r="E15" s="27"/>
    </row>
    <row r="16" spans="1:10" ht="20.100000000000001" customHeight="1" thickBot="1" x14ac:dyDescent="0.35">
      <c r="C16" s="21" t="s">
        <v>319</v>
      </c>
      <c r="D16" s="38"/>
      <c r="E16" s="27"/>
    </row>
    <row r="17" spans="2:13" ht="20.100000000000001" customHeight="1" thickBot="1" x14ac:dyDescent="0.35">
      <c r="C17" s="26" t="s">
        <v>212</v>
      </c>
      <c r="D17" s="28"/>
      <c r="E17" s="27"/>
    </row>
    <row r="18" spans="2:13" ht="20.100000000000001" customHeight="1" thickBot="1" x14ac:dyDescent="0.35">
      <c r="C18" s="26" t="s">
        <v>213</v>
      </c>
      <c r="D18" s="18"/>
      <c r="E18" s="27"/>
    </row>
    <row r="19" spans="2:13" s="9" customFormat="1" ht="30" customHeight="1" thickBot="1" x14ac:dyDescent="0.25">
      <c r="B19" s="8"/>
      <c r="C19" s="22"/>
      <c r="D19" s="23"/>
      <c r="E19" s="24"/>
    </row>
    <row r="20" spans="2:13" ht="18" thickBot="1" x14ac:dyDescent="0.35">
      <c r="C20" s="21" t="s">
        <v>330</v>
      </c>
      <c r="D20" s="36" t="s">
        <v>297</v>
      </c>
      <c r="E20" s="31"/>
    </row>
    <row r="21" spans="2:13" ht="20.100000000000001" customHeight="1" x14ac:dyDescent="0.2"/>
    <row r="22" spans="2:13" ht="20.100000000000001" customHeight="1" x14ac:dyDescent="0.2">
      <c r="C22" s="34"/>
      <c r="D22" s="33"/>
      <c r="E22" s="39"/>
      <c r="J22" s="9"/>
      <c r="K22" s="9"/>
      <c r="L22" s="9"/>
      <c r="M22" s="9"/>
    </row>
    <row r="27" spans="2:13" x14ac:dyDescent="0.2">
      <c r="G27" s="29"/>
    </row>
  </sheetData>
  <pageMargins left="0.23622047244094491" right="0.23622047244094491" top="0.74803149606299213" bottom="0.74803149606299213" header="0.31496062992125984" footer="0.31496062992125984"/>
  <pageSetup paperSize="8" scale="96" orientation="landscape" cellComments="asDisplayed" r:id="rId1"/>
  <ignoredErrors>
    <ignoredError sqref="D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4</vt:i4>
      </vt:variant>
    </vt:vector>
  </HeadingPairs>
  <TitlesOfParts>
    <vt:vector size="8" baseType="lpstr">
      <vt:lpstr>Rekapitulacija</vt:lpstr>
      <vt:lpstr>IKCI</vt:lpstr>
      <vt:lpstr>ZP, ZU zunanje prizorišče</vt:lpstr>
      <vt:lpstr>URB_urbanistični kazalci</vt:lpstr>
      <vt:lpstr>IKCI!Področje_tiskanja</vt:lpstr>
      <vt:lpstr>Rekapitulacija!Področje_tiskanja</vt:lpstr>
      <vt:lpstr>'URB_urbanistični kazalci'!Področje_tiskanja</vt:lpstr>
      <vt:lpstr>'ZP, ZU zunanje prizorišče'!Področje_tiskanja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</dc:creator>
  <cp:lastModifiedBy>A</cp:lastModifiedBy>
  <cp:lastPrinted>2022-07-12T13:30:33Z</cp:lastPrinted>
  <dcterms:created xsi:type="dcterms:W3CDTF">2021-06-09T08:37:21Z</dcterms:created>
  <dcterms:modified xsi:type="dcterms:W3CDTF">2022-09-09T08:51:21Z</dcterms:modified>
</cp:coreProperties>
</file>