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mc:AlternateContent xmlns:mc="http://schemas.openxmlformats.org/markup-compatibility/2006">
    <mc:Choice Requires="x15">
      <x15ac:absPath xmlns:x15ac="http://schemas.microsoft.com/office/spreadsheetml/2010/11/ac" url="C:\Dropbox\0 ZAPS\STANDARD ZAPS\02 VREDNOTENJE\"/>
    </mc:Choice>
  </mc:AlternateContent>
  <xr:revisionPtr revIDLastSave="0" documentId="13_ncr:1_{D4F6D8A9-9747-4BF7-8E1F-55AD63B8A829}" xr6:coauthVersionLast="47" xr6:coauthVersionMax="47" xr10:uidLastSave="{00000000-0000-0000-0000-000000000000}"/>
  <bookViews>
    <workbookView xWindow="390" yWindow="0" windowWidth="20850" windowHeight="21630" xr2:uid="{37C3ADB0-BF22-4E00-B8AC-09877745A2C0}"/>
  </bookViews>
  <sheets>
    <sheet name="OSNOVNI PODATKI" sheetId="55" r:id="rId1"/>
    <sheet name="OSNOVNE STORITVE" sheetId="56" r:id="rId2"/>
    <sheet name="POSEBNE STORITVE" sheetId="57" r:id="rId3"/>
    <sheet name="CENOVNI RAZREDI" sheetId="49" r:id="rId4"/>
  </sheets>
  <definedNames>
    <definedName name="ARHINST" localSheetId="1">#REF!</definedName>
    <definedName name="ARHINST" localSheetId="0">#REF!</definedName>
    <definedName name="ARHINST" localSheetId="2">#REF!</definedName>
    <definedName name="ARHINST">#REF!</definedName>
    <definedName name="Cenovni_razred">#REF!</definedName>
    <definedName name="DANE">#REF!</definedName>
    <definedName name="FAZE" localSheetId="1">#REF!</definedName>
    <definedName name="FAZE" localSheetId="0">#REF!</definedName>
    <definedName name="FAZE" localSheetId="2">#REF!</definedName>
    <definedName name="FAZE">#REF!</definedName>
    <definedName name="KONS" localSheetId="1">#REF!</definedName>
    <definedName name="KONS" localSheetId="0">#REF!</definedName>
    <definedName name="KONS" localSheetId="2">#REF!</definedName>
    <definedName name="KONS">#REF!</definedName>
    <definedName name="NOPREMA">#REF!</definedName>
    <definedName name="OBJEKT" localSheetId="1">#REF!</definedName>
    <definedName name="OBJEKT" localSheetId="0">#REF!</definedName>
    <definedName name="OBJEKT" localSheetId="2">#REF!</definedName>
    <definedName name="OBJEKT">#REF!</definedName>
    <definedName name="OPREMA" localSheetId="1">#REF!</definedName>
    <definedName name="OPREMA" localSheetId="0">#REF!</definedName>
    <definedName name="OPREMA" localSheetId="2">#REF!</definedName>
    <definedName name="OPREMA">#REF!</definedName>
    <definedName name="PID" localSheetId="1">#REF!</definedName>
    <definedName name="PID" localSheetId="0">#REF!</definedName>
    <definedName name="PID" localSheetId="2">#REF!</definedName>
    <definedName name="PID">#REF!</definedName>
    <definedName name="POVRŠINE">#REF!</definedName>
    <definedName name="_xlnm.Print_Area" localSheetId="0">'OSNOVNI PODATKI'!$A$1:$F$107</definedName>
    <definedName name="RAZREDARH">#REF!</definedName>
    <definedName name="RAZREDIARH">#REF!</definedName>
    <definedName name="RAZREDIKONS">#REF!</definedName>
    <definedName name="RAZREDKONS">#REF!</definedName>
    <definedName name="STAVBA">#REF!</definedName>
    <definedName name="TEH" localSheetId="1">#REF!</definedName>
    <definedName name="TEH" localSheetId="0">#REF!</definedName>
    <definedName name="TEH" localSheetId="2">#REF!</definedName>
    <definedName name="TEH">#REF!</definedName>
    <definedName name="ZUNANJA" localSheetId="1">#REF!</definedName>
    <definedName name="ZUNANJA" localSheetId="0">#REF!</definedName>
    <definedName name="ZUNANJA" localSheetId="2">#REF!</definedName>
    <definedName name="ZUNANJ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7" l="1"/>
  <c r="C4" i="57"/>
  <c r="B4" i="57"/>
  <c r="C3" i="57"/>
  <c r="B3" i="57"/>
  <c r="C2" i="57"/>
  <c r="C1" i="57"/>
  <c r="B1" i="57"/>
  <c r="C4" i="56"/>
  <c r="C2" i="56"/>
  <c r="C1" i="56"/>
  <c r="B5" i="56" l="1"/>
  <c r="B4" i="56"/>
  <c r="C3" i="56"/>
  <c r="B3" i="56"/>
  <c r="B1" i="56"/>
  <c r="C88" i="57"/>
  <c r="C54" i="56" l="1"/>
  <c r="D15" i="56" s="1"/>
  <c r="D13" i="56"/>
  <c r="D30" i="56"/>
  <c r="D38" i="56"/>
  <c r="D12" i="56"/>
  <c r="D16" i="56"/>
  <c r="D20" i="56"/>
  <c r="D17" i="56"/>
  <c r="D28" i="56"/>
  <c r="D29" i="56"/>
  <c r="D33" i="56"/>
  <c r="D34" i="56"/>
  <c r="D35" i="56"/>
  <c r="D48" i="56"/>
  <c r="D45" i="56"/>
  <c r="D43" i="56"/>
  <c r="D52" i="56"/>
  <c r="D42" i="56"/>
  <c r="D51" i="56"/>
  <c r="D41" i="56"/>
  <c r="D47" i="56"/>
  <c r="D27" i="56" l="1"/>
  <c r="D25" i="56"/>
  <c r="D24" i="56"/>
  <c r="D22" i="56"/>
  <c r="D37" i="56"/>
  <c r="D50" i="56"/>
  <c r="D32" i="56"/>
  <c r="D54" i="56"/>
  <c r="D86" i="57" l="1"/>
  <c r="D48" i="57"/>
  <c r="D85" i="57"/>
  <c r="D47" i="57"/>
  <c r="D83" i="57"/>
  <c r="D44" i="57"/>
  <c r="D82" i="57"/>
  <c r="D43" i="57"/>
  <c r="D80" i="57"/>
  <c r="D42" i="57"/>
  <c r="D79" i="57"/>
  <c r="D40" i="57"/>
  <c r="D76" i="57"/>
  <c r="D39" i="57"/>
  <c r="D20" i="57"/>
  <c r="D75" i="57"/>
  <c r="D37" i="57"/>
  <c r="D27" i="57"/>
  <c r="D73" i="57"/>
  <c r="D36" i="57"/>
  <c r="D72" i="57"/>
  <c r="D34" i="57"/>
  <c r="D69" i="57"/>
  <c r="D33" i="57"/>
  <c r="D68" i="57"/>
  <c r="D31" i="57"/>
  <c r="D67" i="57"/>
  <c r="D30" i="57"/>
  <c r="D65" i="57"/>
  <c r="D64" i="57"/>
  <c r="D26" i="57"/>
  <c r="D62" i="57"/>
  <c r="D24" i="57"/>
  <c r="D61" i="57"/>
  <c r="D23" i="57"/>
  <c r="D59" i="57"/>
  <c r="D21" i="57"/>
  <c r="D58" i="57"/>
  <c r="D56" i="57"/>
  <c r="D17" i="57"/>
  <c r="D16" i="57"/>
  <c r="D14" i="57"/>
  <c r="D13" i="57"/>
  <c r="D55" i="57"/>
  <c r="D54" i="57"/>
  <c r="D51" i="57"/>
  <c r="D50" i="57"/>
  <c r="D88" i="57" l="1"/>
  <c r="E5" i="55" l="1"/>
  <c r="C5" i="57" s="1"/>
  <c r="C5" i="56" l="1"/>
  <c r="E101" i="55" l="1"/>
  <c r="E107" i="55" l="1"/>
  <c r="E104" i="55"/>
  <c r="G446" i="49" l="1"/>
  <c r="F447" i="49" s="1"/>
  <c r="G386" i="49"/>
  <c r="F387" i="49" s="1"/>
  <c r="G250" i="49"/>
  <c r="F251" i="49" s="1"/>
  <c r="G179" i="49"/>
  <c r="F180" i="49" s="1"/>
  <c r="G101" i="49"/>
  <c r="F102" i="49" s="1"/>
</calcChain>
</file>

<file path=xl/sharedStrings.xml><?xml version="1.0" encoding="utf-8"?>
<sst xmlns="http://schemas.openxmlformats.org/spreadsheetml/2006/main" count="1619" uniqueCount="779">
  <si>
    <t>NOTRANJA OPREMA</t>
  </si>
  <si>
    <t>1.</t>
  </si>
  <si>
    <t>2.</t>
  </si>
  <si>
    <t>3.</t>
  </si>
  <si>
    <t>6.</t>
  </si>
  <si>
    <t>0</t>
  </si>
  <si>
    <t>POBUDA</t>
  </si>
  <si>
    <t>0.1</t>
  </si>
  <si>
    <t>0.2</t>
  </si>
  <si>
    <t>1</t>
  </si>
  <si>
    <t>ZAGON</t>
  </si>
  <si>
    <t>1.1</t>
  </si>
  <si>
    <t>1.2</t>
  </si>
  <si>
    <t>1.3</t>
  </si>
  <si>
    <t>PROJEKTIRANJE</t>
  </si>
  <si>
    <t>3</t>
  </si>
  <si>
    <t>3.1</t>
  </si>
  <si>
    <t>3.2</t>
  </si>
  <si>
    <t>4.1</t>
  </si>
  <si>
    <t>4.2</t>
  </si>
  <si>
    <t>4.3</t>
  </si>
  <si>
    <t>4.4</t>
  </si>
  <si>
    <t>4.5</t>
  </si>
  <si>
    <t>UPORABA</t>
  </si>
  <si>
    <t>5.1</t>
  </si>
  <si>
    <t>5.2</t>
  </si>
  <si>
    <t>KONEC ŽIVLJENJSKEGA CIKLA</t>
  </si>
  <si>
    <t>2.1</t>
  </si>
  <si>
    <t>2.2</t>
  </si>
  <si>
    <t>2.3</t>
  </si>
  <si>
    <t>6.1</t>
  </si>
  <si>
    <t>6.2</t>
  </si>
  <si>
    <t>6.3</t>
  </si>
  <si>
    <t>ŠTEVILO NU</t>
  </si>
  <si>
    <t>GRADNJA</t>
  </si>
  <si>
    <t>DATUM</t>
  </si>
  <si>
    <t xml:space="preserve">TRŽNA ANALIZA                            </t>
  </si>
  <si>
    <t>OCENA GOSPODARNOSTI</t>
  </si>
  <si>
    <t>ZAGON PROJEKTA</t>
  </si>
  <si>
    <t>ŠTUDIJA IZVEDLJIVOSTI</t>
  </si>
  <si>
    <t>ZAŠČITA PRED HRUPOM</t>
  </si>
  <si>
    <t>1 do 6 točk</t>
  </si>
  <si>
    <t>1 do 9 točk</t>
  </si>
  <si>
    <t>Cenovni razred I</t>
  </si>
  <si>
    <t>Cenovni razred II</t>
  </si>
  <si>
    <t>Cenovni razred III</t>
  </si>
  <si>
    <t>Cenovni razred IV</t>
  </si>
  <si>
    <t>Cenovni razred V</t>
  </si>
  <si>
    <t>BRUTO POVRŠINA</t>
  </si>
  <si>
    <t>SKUPAJ STAVBA</t>
  </si>
  <si>
    <t>SKUPAJ BRUTO POVRŠINA</t>
  </si>
  <si>
    <t>SNOVANJE</t>
  </si>
  <si>
    <t>2.4</t>
  </si>
  <si>
    <t>2.5</t>
  </si>
  <si>
    <t>SKUPAJ NETO POVRŠINA</t>
  </si>
  <si>
    <t>število funkcionalnih področij</t>
  </si>
  <si>
    <t>zahteve glede oblikovanje svetlobe</t>
  </si>
  <si>
    <t>zahteve glede razporeditve in razmerja prostorov</t>
  </si>
  <si>
    <t>zahteve glede inštalacij</t>
  </si>
  <si>
    <t>zahteve glede barv in materialov</t>
  </si>
  <si>
    <t>konstruktivno oblikovanje detajlov</t>
  </si>
  <si>
    <t>zahteve za vključitev v okolje</t>
  </si>
  <si>
    <t>zahtevnost inštalacij</t>
  </si>
  <si>
    <t>4.</t>
  </si>
  <si>
    <t>5.</t>
  </si>
  <si>
    <t>SKUPAJ MAKSIMALNO 42</t>
  </si>
  <si>
    <t>oblikovne zahteve</t>
  </si>
  <si>
    <t>komunalna ureditev</t>
  </si>
  <si>
    <t>1 do 8 točk</t>
  </si>
  <si>
    <t>SKUPAJ MAKSIMALNO 36</t>
  </si>
  <si>
    <t>zahteve glede varovanja, ohranjanja in razvoja narave</t>
  </si>
  <si>
    <t>VRSTA UREDITVE</t>
  </si>
  <si>
    <t>POVRŠINA</t>
  </si>
  <si>
    <t>SKUPAJ POVRŠINA</t>
  </si>
  <si>
    <t>do 10 točk</t>
  </si>
  <si>
    <t>11 do 18 točk</t>
  </si>
  <si>
    <t>19 do 26 točk</t>
  </si>
  <si>
    <t>27 do 34 točk</t>
  </si>
  <si>
    <t>35 do 42 točk</t>
  </si>
  <si>
    <t>do 8 točk</t>
  </si>
  <si>
    <t>9 do 15 točk</t>
  </si>
  <si>
    <t>16 do 22 točk</t>
  </si>
  <si>
    <t>23 do 29 točk</t>
  </si>
  <si>
    <t>30 do 36 točk</t>
  </si>
  <si>
    <t>SKUPAJ OSNOVNE STORITVE</t>
  </si>
  <si>
    <t>GRADBENA POGODBA</t>
  </si>
  <si>
    <t>PRIPRAVA GRADNJE</t>
  </si>
  <si>
    <t>OBRATOVANJE</t>
  </si>
  <si>
    <t>VZDRŽEVANJE</t>
  </si>
  <si>
    <t>PRESOJA</t>
  </si>
  <si>
    <t>PRENOVA</t>
  </si>
  <si>
    <t>RAZGRADNJA</t>
  </si>
  <si>
    <r>
      <t>m</t>
    </r>
    <r>
      <rPr>
        <vertAlign val="superscript"/>
        <sz val="10"/>
        <rFont val="Inter Light"/>
        <family val="2"/>
        <charset val="238"/>
      </rPr>
      <t>2</t>
    </r>
  </si>
  <si>
    <t>IZRAČUNANI CENOVNI RAZRED</t>
  </si>
  <si>
    <t>ODPRTI PROSTOR</t>
  </si>
  <si>
    <t>TIPOLOGIJA NOTRANJE OPREME</t>
  </si>
  <si>
    <t>SKUPAJ NOTRANJA OPREMA</t>
  </si>
  <si>
    <t>OSNOVNI PODATKI</t>
  </si>
  <si>
    <t>SKUPAJ ODPRTI PROSTOR</t>
  </si>
  <si>
    <t>I</t>
  </si>
  <si>
    <t>II</t>
  </si>
  <si>
    <t>III</t>
  </si>
  <si>
    <t>IV</t>
  </si>
  <si>
    <t>V</t>
  </si>
  <si>
    <t>x</t>
  </si>
  <si>
    <t>preprosti rovi in predori</t>
  </si>
  <si>
    <t>obalni zidovi in stene</t>
  </si>
  <si>
    <t>preproste zapornice za ladje in čolne</t>
  </si>
  <si>
    <t>enostavne naprave za predelavo gradbenih odpadkov</t>
  </si>
  <si>
    <t>zahtevni nasipi in jezovi</t>
  </si>
  <si>
    <t>fiksne zapornice</t>
  </si>
  <si>
    <t>preproste premične zapornice</t>
  </si>
  <si>
    <t>zahtevni obalni zidovi in stene, utrditev brežin na vodnih poteh</t>
  </si>
  <si>
    <t>ladijske zapornice za nizko višino dviga</t>
  </si>
  <si>
    <t>ladjedelnice, preprosti suhi doki</t>
  </si>
  <si>
    <t>ladijski kanali z bitvami, obalnimi zidovi, s preprostimi pogoji</t>
  </si>
  <si>
    <t>začasna skladišča, nepokriti zbirni centri in prekladalne postaje za odpadke, odpadno embalažo in kosovne odpadke s preprostimi dodatnimi napravami</t>
  </si>
  <si>
    <t>kompostirnice rastlinskih odpadkov brez posebnih naprav</t>
  </si>
  <si>
    <t>odlagališča gradbenih odpadkov</t>
  </si>
  <si>
    <t xml:space="preserve">enopoljni mostovi </t>
  </si>
  <si>
    <t>premične zapornice</t>
  </si>
  <si>
    <t>hidroelektrarne</t>
  </si>
  <si>
    <t>ladijski kanali z bitvami, obalnimi zidovi, v zahtevnih razmerah, s prehodi</t>
  </si>
  <si>
    <t>ladijske zapornice za veliko višino dviga</t>
  </si>
  <si>
    <t>zahtevni suhi doki</t>
  </si>
  <si>
    <t>kompostirnice</t>
  </si>
  <si>
    <t>sanacija starih odlagališč odpadkov in kontaminiranih zemljišč</t>
  </si>
  <si>
    <t>enostavni večpoljni in ločni mostovi</t>
  </si>
  <si>
    <t>zahtevni dimniki</t>
  </si>
  <si>
    <t>zahtevne vetrnice</t>
  </si>
  <si>
    <t xml:space="preserve">sidrani masivni podporni in oporni zidovi na zahtevnem terenu </t>
  </si>
  <si>
    <t>zahtevne samostojne podzemne garaže, zahtevne kaverne in komore, zahtevni predori</t>
  </si>
  <si>
    <t>zahtevne čistilne naprave</t>
  </si>
  <si>
    <t>zahtevni plavajoči pomoli, premični nakladalni mostovi</t>
  </si>
  <si>
    <t>mostovi za komunalne vode</t>
  </si>
  <si>
    <t>posebej zahtevni dimniki</t>
  </si>
  <si>
    <t xml:space="preserve">sidrani masivni podporni in oporni zidovi na izjemno zahtevnem terenu </t>
  </si>
  <si>
    <t>privezi za čolne z bitvami, sidrišči, valobrani in bojami na stoječih vodah</t>
  </si>
  <si>
    <t>protihrupne ograje, z izjemo protihrupnih ograj kot krajinskega oblikovanja,</t>
  </si>
  <si>
    <t>nesidrani enostavni masivni podporni in oporni zidovi z majhnimi višinskimi razlikami brez prometne obremenitve kot sredstvo za preoblikovanje terena in za konstruktivno zaščito pobočij</t>
  </si>
  <si>
    <t>posamezna vodna telesa z enakomernim padcem in enakomerno spremenljivim prečnim prerezom</t>
  </si>
  <si>
    <t>posamezna vodna telesa z enakomernim padcem in prečnim prerezom, z izjemo posameznih vodnih teles s pretežno ekološkimi in krajinsko oblikovalskimi elementi</t>
  </si>
  <si>
    <t>Nasipi in jezovi</t>
  </si>
  <si>
    <t>rovi in prepusti</t>
  </si>
  <si>
    <t>preproste ojačitve brežin</t>
  </si>
  <si>
    <t>začasna skladišča, nepokriti zbirni centri in prekladalne postaje za odpadke, odpadno embalažo in kosovne odpadke brez dodatnih naprav</t>
  </si>
  <si>
    <t>odlagališča gradbenih odpadkov brez posebnih naprav</t>
  </si>
  <si>
    <t>enostavni sistemi za zaščito pred hrupom</t>
  </si>
  <si>
    <t>jambori in stolpi brez nadgradenj</t>
  </si>
  <si>
    <t>nesidrani enostavni masivni podporni in oporni zidovi s prometnimi obremenitvami na nezahtevnem terenu</t>
  </si>
  <si>
    <t>posamezna vodna telesa z neenakomernim padcem in neenakomerno spremenljivim prečnim prerezom</t>
  </si>
  <si>
    <t>zadrževalniki in nasipi z višino do 5,0 m nad terenom ali do 100.000 m3 prostornine</t>
  </si>
  <si>
    <t>enostavne fiksne zapornice</t>
  </si>
  <si>
    <t>majhne hidroelektrarne</t>
  </si>
  <si>
    <t>začasna skladišča, nepokriti zbirni centri in prekladalne postaje za odpadke, odpadno embalažo in kosovne odpadke z zahtevnimi dodatnimi napravami</t>
  </si>
  <si>
    <t>naprave za predelavo odpadkov</t>
  </si>
  <si>
    <t>naprave za predelavo gradbenih odpadkov</t>
  </si>
  <si>
    <t>kompostirnice organiskih odpadkov, kompostirnice rastlinskih odpadkov</t>
  </si>
  <si>
    <t>odlagališča nenevarnih odpadkov in monodeponije</t>
  </si>
  <si>
    <t>sistemi za zaščito pred hrupom</t>
  </si>
  <si>
    <t>ravni enopoljni mostovi preproste zasnove</t>
  </si>
  <si>
    <t>dimniki</t>
  </si>
  <si>
    <t>enostavni dimniki</t>
  </si>
  <si>
    <t>čistilne naprave s skupno aerobno stabilizacijo, črpališča in dvižne naprave</t>
  </si>
  <si>
    <t>čistilne naprave, zahtevnejša črpališča in dvižne naprave</t>
  </si>
  <si>
    <t>posamezna vodna telesa z neenakomernim padcem in številnimi spremembami  prečnega prerez, vodni sistemi s številnimi spremembami prereza, zlasti zahtevno načrtovanje vodotokov z visokimi tehničnimi zahtevami in izravnalnimi ukrepi</t>
  </si>
  <si>
    <t xml:space="preserve">zadrževalniki in nasipi s prostornino od 100.000 m³ do 5.000.000 m³ </t>
  </si>
  <si>
    <t>izjemno zahtevni nasipi in jezovi</t>
  </si>
  <si>
    <t>preproste pregrade in zapore kanalov</t>
  </si>
  <si>
    <t>pregrade in zapore kanalov</t>
  </si>
  <si>
    <t>protipoplavni jezovi in stene</t>
  </si>
  <si>
    <t>protipoplavni jezovi in stene v težkih pogojih</t>
  </si>
  <si>
    <t>odlagališča nenevarnih odpadkov in mono odlagališča s težkimi tehničnimi zahtevami</t>
  </si>
  <si>
    <t>sistemi za kondicioniranje nevarnih odpadkov</t>
  </si>
  <si>
    <t>odlagališča nevarnih odpadkov</t>
  </si>
  <si>
    <t>sistemi za podzemna odlagališča</t>
  </si>
  <si>
    <t>odlagališča zabojnikov</t>
  </si>
  <si>
    <t>tesnjenje starih nanosov in onesnaženih mest s visokimi tehničnimi zahtevami</t>
  </si>
  <si>
    <t>tesnjenje starih nanosov in onesnaženih mest</t>
  </si>
  <si>
    <t>sistemi za zaščito pred hrupom v zahtevem urbanem okolju</t>
  </si>
  <si>
    <t>postaje podzemne železnice</t>
  </si>
  <si>
    <t xml:space="preserve">sidrani masivni podporni in oporni zidovi ali nesidrani masivni podporni in oporni zidovi na zahtevnem terenu </t>
  </si>
  <si>
    <t>zahtevne hidroelektrarne, na primer črpalne ali kavernske elektrarne</t>
  </si>
  <si>
    <t>poplavni kesoni, zahtevni jezovi, valobrani</t>
  </si>
  <si>
    <t>privezi za čolne z bitvami, sidrišči, valobrani in bojami na tekočnih vodah, enostavni nakladalni mostovi za ladje, z enostavnimi obalnimi zidovi in pomoli</t>
  </si>
  <si>
    <t>nakladalni mostovi za ladje, pristanišča z bitvami, sidrišči, valobrani in bojami z  obalnimi zidovi in pomoli z velikimi obremenitvami</t>
  </si>
  <si>
    <t>pristanišča, nakladalni mostovi za ladje v primeru plime ali poplave, pristanišča v primeru plime in poplave, zahtevne obalne stene in pomoli</t>
  </si>
  <si>
    <t>dvigala za ladje</t>
  </si>
  <si>
    <t>plavajoči doki</t>
  </si>
  <si>
    <t>sežigalnice, pirolizne naprave</t>
  </si>
  <si>
    <t>zahtevni eno- in večpoljni mostovi in ločni mostovi</t>
  </si>
  <si>
    <t>zahtevne vzdolžno prednapete jeklene konstrukcije</t>
  </si>
  <si>
    <t>zahtevne postaje podzemne železnice</t>
  </si>
  <si>
    <t>posebej zahtevne postaje  in prestopne postaje podzemne železnice</t>
  </si>
  <si>
    <t>zbiralniki deževnice</t>
  </si>
  <si>
    <t>male komunalne čistilne naprave, enostavna črpališča in dvižne naprave</t>
  </si>
  <si>
    <t>zahtevni rovi in prepusti</t>
  </si>
  <si>
    <t>posebej zahtevni rovi in prepusti</t>
  </si>
  <si>
    <t>večstopenjske naprave za predelavo odpadkov</t>
  </si>
  <si>
    <t>enostavne, enostopenjske naprave za predelavo odpadkov</t>
  </si>
  <si>
    <t>zahtevne naprave za čiščenje odpadne vode</t>
  </si>
  <si>
    <t>naprave za čiščenje odpadne vode</t>
  </si>
  <si>
    <t>predori in tuneli</t>
  </si>
  <si>
    <t>zahtevni predori in tuneli</t>
  </si>
  <si>
    <t>zelo zahtevni predori in tuneli</t>
  </si>
  <si>
    <t>izjemno zahtevni mostovi</t>
  </si>
  <si>
    <t xml:space="preserve">samostojne podzemne garaže, enostavne kaverne in komore, enostavne predori </t>
  </si>
  <si>
    <t>izjemno zahtevne kaverne in komore</t>
  </si>
  <si>
    <t>Stanovanjske stavbe, domovi, šole, upravne stavbe ali banke s povprečno tehnično opremo</t>
  </si>
  <si>
    <t>Domovi, šole, upravne stavbe z nadpovprečno tehnično opremo</t>
  </si>
  <si>
    <t>stanovanjske stavbe z zamaknjenimi tlorisi</t>
  </si>
  <si>
    <t>stanovanjske stavbe, izpostavljene zunanjemu hrupu</t>
  </si>
  <si>
    <t>hoteli, kadar se ne uvrščajo v III. razred</t>
  </si>
  <si>
    <t>univerze in visoke šole</t>
  </si>
  <si>
    <t>bolnišnice, kadar se ne uvrščajo v III. razred</t>
  </si>
  <si>
    <t>stavbe za oddih, zdravljenje in rekreacijo</t>
  </si>
  <si>
    <t>Dvorane za družabne prireditve, kadar se ne uvrščajo v III. razred</t>
  </si>
  <si>
    <t>delavnice, ki potrebujejo zvočno zaščitene prostore</t>
  </si>
  <si>
    <t>hoteli z obsežno gastronomsko dejavnostjo</t>
  </si>
  <si>
    <t>stavbe za poslovno ali stanovanjsko rabo</t>
  </si>
  <si>
    <t>bolnišnice na posebej neugodnih lokacijah ali z neugodno razporeditvijo oskrbovalnih naprav</t>
  </si>
  <si>
    <t>Koncertne dvorane, gledališča, operne hiše, konferenčne in kongresne dvorane stavbe</t>
  </si>
  <si>
    <t>snemalni studii, akustični merilni laboratoriji</t>
  </si>
  <si>
    <t>Prostori (dvorane) za počitek, igralnice, foyerji</t>
  </si>
  <si>
    <t>Pisarne odprtega tipa</t>
  </si>
  <si>
    <t>Učilnice, predavalnice in sejne sobe</t>
  </si>
  <si>
    <t>– do 500 m³</t>
  </si>
  <si>
    <t>– 500 do 1 500 m³</t>
  </si>
  <si>
    <t>– več kot 1 500 m³</t>
  </si>
  <si>
    <t>Kinematografi</t>
  </si>
  <si>
    <t>– do 1 000 m³</t>
  </si>
  <si>
    <t>– 1 000 do 3 000 m³</t>
  </si>
  <si>
    <t>– več kot 3 000 m³</t>
  </si>
  <si>
    <t>Cerkve</t>
  </si>
  <si>
    <t>Športne dvorane, telovadnice</t>
  </si>
  <si>
    <t>– brez možnosti pregrajevanje, do 1 000 m³</t>
  </si>
  <si>
    <t>– z možnostjo pregrajevanja, do 3 000 m³</t>
  </si>
  <si>
    <t>Večnamenske dovrane</t>
  </si>
  <si>
    <t>– do 3 000 m³</t>
  </si>
  <si>
    <t>Koncertne dvorane, gledališča, operne hiše</t>
  </si>
  <si>
    <t>prostori s spremenljivimi akustičnimi lastnostmi</t>
  </si>
  <si>
    <t>TEHNIČNA OPREMA</t>
  </si>
  <si>
    <t>STAVBE</t>
  </si>
  <si>
    <t>OBJEKTI PROMETNE INFRASTRUKTURE</t>
  </si>
  <si>
    <t>GRADBENE KONSTRUKCIJE</t>
  </si>
  <si>
    <t>UČINKOVITA RABA ENERGIJE</t>
  </si>
  <si>
    <t>PROSTORSKA AKUSTIKA</t>
  </si>
  <si>
    <t>POŽARNA VARNOST</t>
  </si>
  <si>
    <t>oblikovna zahtevnost</t>
  </si>
  <si>
    <t>konstrukcijska zahtevnost</t>
  </si>
  <si>
    <t>zahtevnost zaključnih del</t>
  </si>
  <si>
    <t>Predavalnice, kongresni centri</t>
  </si>
  <si>
    <t>Laboratoriji ali inštituti</t>
  </si>
  <si>
    <t>Stavbe kazenskega sistema</t>
  </si>
  <si>
    <t>Ustanove za varstvo odraslih, dnevni centri</t>
  </si>
  <si>
    <t>Domovi za ostarele ali posteljni domovi z medicinsko-tehničnimi pripomočki ali brez njih,</t>
  </si>
  <si>
    <t>Reševalne postaje, ambulante</t>
  </si>
  <si>
    <t>Prostori za terapijo ali rehabilitacijo, zgradbe za rekreacijo, zdravljenje ali okrevanje</t>
  </si>
  <si>
    <t>Pomožne bolnišnice</t>
  </si>
  <si>
    <t>Bolnišnice I ali II stopnje oskrbe, bolnišnice posebnega namena</t>
  </si>
  <si>
    <t>Bolnišnice III. Stopnje oskrbe, univerzitetne bolnišnice</t>
  </si>
  <si>
    <t>Enostavna prodajna skladišča, stojnice, kioski</t>
  </si>
  <si>
    <t>Javne kuhinje, z jedilnicami ali brez njih</t>
  </si>
  <si>
    <t>Preproste tribune</t>
  </si>
  <si>
    <t>Čolnarne</t>
  </si>
  <si>
    <t>Telovadnice ali športne dvorane</t>
  </si>
  <si>
    <t>Gospodarske zgradbe, hlevi</t>
  </si>
  <si>
    <t>Rastlinjaki za proizvodnjo</t>
  </si>
  <si>
    <t>Enostavne zaprte enonadstropne dvorane, delavnice</t>
  </si>
  <si>
    <t>posebne zgradbe za skladiščenje, na primer hladilnice</t>
  </si>
  <si>
    <t>Odprti prehodi, nadkritja, na primer vremenska zavetišča, nadstrešnice</t>
  </si>
  <si>
    <t>Enostavne garažne zgradbe</t>
  </si>
  <si>
    <t>Parkirne stavbe, garaže, podzemne garaže, vsaka z integriranimi drugimi vrstami uporabe</t>
  </si>
  <si>
    <t>Potniški centri ali postaje različnih javnih prevozov</t>
  </si>
  <si>
    <t>letališča</t>
  </si>
  <si>
    <t>energetske centrale, zgradbe elektrarn, velike elektrarne</t>
  </si>
  <si>
    <t>Paviljoni za kulturne namene</t>
  </si>
  <si>
    <t>Večnamenske dvorane za verske ali kulturne namene</t>
  </si>
  <si>
    <t>Muzeji</t>
  </si>
  <si>
    <t>Stavbe za radio ali televizijo</t>
  </si>
  <si>
    <t>SEZNAMI STANDARDNIH PRIMEROV</t>
  </si>
  <si>
    <t>Najenostavnejša notranja oprema za začasno uporabo z najpreprostejšo serijsko opremo ali brez nje</t>
  </si>
  <si>
    <t>Notranja oprema z nizkimi zahtevami glede načrtovanja, z uporabo serijsko izdelanega pohištva in opreme preproste kakovosti, brez tehnične opreme</t>
  </si>
  <si>
    <t>Notranja oprema s povprečnimi zahtevami glede načrtovanja, pretežno z uporabo serijsko izdelanega pohištva in opreme ali s povprečno tehnično opremo</t>
  </si>
  <si>
    <t>Notranja oprema z visokimi zahtevami glede načrtovanja, z uporabo serijsko izdelanega pohištva in pohištva visoke kakovosti ali visokokakovostne tehnične opreme</t>
  </si>
  <si>
    <t>Notranjost z zelo visokimi zahtevami glede načrtovanja, z uporabo kompleksnega pohištva in opreme ali obsežne tehnične opreme</t>
  </si>
  <si>
    <t>Najenostavnejše sobe brez pohištva ali za začasno uporabo</t>
  </si>
  <si>
    <t>Najenostavnejši prostori brez pohištva ali za začasno uporabo</t>
  </si>
  <si>
    <t>Preprosti stanovanjski prostori z nizkimi zahtevami glede oblikovanja ali opreme</t>
  </si>
  <si>
    <t>Stanovanjski prostori s povprečnimi zahtevami, serijsko opremljene kuhinje</t>
  </si>
  <si>
    <t>Stanovanjski prostori v skupnih nastanitvah ali domovih</t>
  </si>
  <si>
    <t>Stanovanjski prostori z visokimi zahtevami, kuhinje in kopalnice po meri</t>
  </si>
  <si>
    <t>Predelava podstrešja, zimski vrtovi</t>
  </si>
  <si>
    <t>preproste odprte dvorane</t>
  </si>
  <si>
    <t>shrambe ali pomožni prostori s preprostim pohištvom ali opremo</t>
  </si>
  <si>
    <t>Skupinski prostori, na primer v jaslih, vrtcih, mladinskih centrih, mladinskih domovih, mladinskih hostlih</t>
  </si>
  <si>
    <t>učilnice, predavalnice, seminarske sobe, manjše knjižnice, menze</t>
  </si>
  <si>
    <t>Avditoriji, izobraževalni centri, knjižnice, laboratoriji, učne kuhinje z jedilnicami oziroma saloni ali brez, specializirane učilnice s tehnično opremo</t>
  </si>
  <si>
    <t>kongresni, konferenčni in seminarski prostori, sejne sobe s pohištvom in opremo po meri ter obsežno tehnično opremo</t>
  </si>
  <si>
    <t>Znanstvenoraziskovalni prostori z visokimi zahtevami in tehnično opremo</t>
  </si>
  <si>
    <t>območja notranjih komunikacij</t>
  </si>
  <si>
    <t>Kopirnice, prostori za čistila ali drugi pomožni prostori brez konstrukcijskih elementov</t>
  </si>
  <si>
    <t>pisarne, administrativni prostori in lounge s povprečnimi zahtevami, stopnišča, čakalnice, čajne kuhinje</t>
  </si>
  <si>
    <t>Sanitarni prostori, utility, pomožni prostori, tehnični prostori</t>
  </si>
  <si>
    <t>Vhodne avle, sejne ali konferenčne sobe, menze, družabni prostori</t>
  </si>
  <si>
    <t>prostori za stranke, razstavni in predstavitveni prostori</t>
  </si>
  <si>
    <t>Prostori za sestanke in konference, sodne dvorane, vodstveni prostori z opremo po meri ali sofisticirano tehnično opremo</t>
  </si>
  <si>
    <t>Poslovne, sejne ali konferenčne sobe v prefinjenem dizajnu s pohištvom in opremo po meri, dodelano opremo ali zelo visokimi tehničnimi zahtevami</t>
  </si>
  <si>
    <t>Odprte igralnice ali avle</t>
  </si>
  <si>
    <t>Preprosti prostori za počitek ali pomožni prostori</t>
  </si>
  <si>
    <t>posvetovalne, negovalne, bolniške, bivalne ali družabne sobe s povprečnimi potrebami brez medicinsko tehnične opreme</t>
  </si>
  <si>
    <t>ambulante in prostori za oskrbo z opremo ali medicinsko tehnološko opremo v zdravstvenih, terapevtskih, rehabilitacijskih ali negovalnih ustanovah in ambulantah ordinacijah</t>
  </si>
  <si>
    <t>Operacijske dvorane, porodne sobe, rentgenske sobe</t>
  </si>
  <si>
    <t>Prodajne stojnice za začasno uporabo</t>
  </si>
  <si>
    <t>Kioski, prodajna skladišča, pomožni prostori s preprosto opremo in opremo</t>
  </si>
  <si>
    <t>Povprečne trgovine ali restavracije, nakupovalne površine, restavracije s hitro hrano</t>
  </si>
  <si>
    <t>Specializirane trgovine, butiki, razstavni saloni, kinodvorane, velike kuhinje</t>
  </si>
  <si>
    <t>Razstavna stojala, če se uporabljajo sistemske ali modularne komponente</t>
  </si>
  <si>
    <t>Posamezne razstavne stojnice</t>
  </si>
  <si>
    <t>sobe za goste, visokokakovostni sanitarni prostori, na primer v restavracijah, barih, vinskih barih, kavarnah, klubskih sobah</t>
  </si>
  <si>
    <t>gostinski ali sanitarni prostori, na primer v penzionih ali hotelih s povprečnimi zahtevami ali napravami ali opremo</t>
  </si>
  <si>
    <t>Prostori za goste, recepcije ali zabaviščni prostori v hotelih z individualno zasnovo ali opremo ali z vrhunsko opremo ali tehnično opremo</t>
  </si>
  <si>
    <t>Pomožni ali servisni prostori v športnih objektih ali bazenih</t>
  </si>
  <si>
    <t>Bazeni, fitnes, wellness ali savna, veliki športni objekti</t>
  </si>
  <si>
    <t>Športne, večnamenske ali mestne dvorane, telovadnice, plesne šole</t>
  </si>
  <si>
    <t>Preproste dvorane ali delavnice brez posebne opreme, paviljoni</t>
  </si>
  <si>
    <t>Kmetijski gospodarski prostori</t>
  </si>
  <si>
    <t>Trgovski prostori, delavnice s tehnično ali mehansko opremo</t>
  </si>
  <si>
    <t>Celotne delavnice ali industrijski objekti</t>
  </si>
  <si>
    <t>Prostori v podzemnih garažah, podhodih</t>
  </si>
  <si>
    <t>Gostinska ali poslovna območja na letališčih, železniških postajah</t>
  </si>
  <si>
    <t>Kulturni ali sakralnI objekti, verski prostori</t>
  </si>
  <si>
    <t>Individualno oblikovane razstavne, muzejske ali gledališke površine</t>
  </si>
  <si>
    <t>Koncertne ali gledališke dvorane, studijske sobe za radio, televizijo ali gledališče</t>
  </si>
  <si>
    <t>Preprosta zunanja ureditev</t>
  </si>
  <si>
    <t>Terase in strešni vrtovi</t>
  </si>
  <si>
    <t>Otroška igrišča</t>
  </si>
  <si>
    <t>Gledališča na prostem</t>
  </si>
  <si>
    <t>Pokopališča, spomeniki, spominska obeležja, z visokimi ali zelo visokimi zahtevami</t>
  </si>
  <si>
    <t>namakanje in odvodnjavanje brez cevnih sistemov, obsežna zemeljska dela z različnimi nivoji ali materiali</t>
  </si>
  <si>
    <r>
      <t>zadrževalniki in nasipi s prostornino nad 5.000.000 m</t>
    </r>
    <r>
      <rPr>
        <vertAlign val="superscript"/>
        <sz val="10"/>
        <color rgb="FF000000"/>
        <rFont val="Inter"/>
        <family val="2"/>
      </rPr>
      <t>3</t>
    </r>
  </si>
  <si>
    <t>enostavni jambori in stolpi brez nadgradenj</t>
  </si>
  <si>
    <t>jambori in stolpi z nadgradnjami</t>
  </si>
  <si>
    <t>jambori in stolpi z nadgradnjami in etažami z uporabnimi površinami</t>
  </si>
  <si>
    <t>jambori in stolpi z nadgradnjami in etažami z uporabnimi površinami v javni rabi</t>
  </si>
  <si>
    <t>INŽENIRSKI OBJEKTI (IZBOR)</t>
  </si>
  <si>
    <t>cenovni razred je enak kot za stavbe</t>
  </si>
  <si>
    <t>specifični tehnični pogoji</t>
  </si>
  <si>
    <t>geološke geotehnične danosti gradbenega zemljišča,</t>
  </si>
  <si>
    <t>tehnična oprema in opremljenost,</t>
  </si>
  <si>
    <t>Vključevanje v okolje ali v območje objekta,</t>
  </si>
  <si>
    <t>število funkcionalnih področij ali konstrukcijske in tehnične zahteve,</t>
  </si>
  <si>
    <t>1 do 5 točk</t>
  </si>
  <si>
    <t>1 do 10 točk</t>
  </si>
  <si>
    <t>1 do 15 točk</t>
  </si>
  <si>
    <t>SKUPAJ MAKSIMALNO 40</t>
  </si>
  <si>
    <t>11 do 17 točk</t>
  </si>
  <si>
    <t>18 do 25 točk</t>
  </si>
  <si>
    <t>26 do 33 točk</t>
  </si>
  <si>
    <t>34 do 40 točk</t>
  </si>
  <si>
    <t>vključevanje v okolje ali v območje objekta,</t>
  </si>
  <si>
    <t>GRADBENI NADZOR</t>
  </si>
  <si>
    <t>Ceste izven naselij</t>
  </si>
  <si>
    <t>– brez posebnih horizontalnih elementov osi ali na zmerno neravnem terenu</t>
  </si>
  <si>
    <t>– s posebnimi horizontalnimi elementi osi ali na neravnem terenu</t>
  </si>
  <si>
    <t>– z večjim številom posebnih horizontalnih elementov osi ali na močno neravnem terenu</t>
  </si>
  <si>
    <t>– v hribovitem terenu</t>
  </si>
  <si>
    <t>Ceste in trgi v naselju</t>
  </si>
  <si>
    <t>– Stanovanjske in zbirne ulice</t>
  </si>
  <si>
    <t>– druge mestne ulice z običajnimi prometnimi zahtevami ali normalnimi urbanističnimi razmerami (povprečno število povezav z okolico)</t>
  </si>
  <si>
    <t>– druge mestne ulice z visokimi prometnimi zahtevami ali težkimi urbanističnimi razmerami (veliko število povezav z okoljem)</t>
  </si>
  <si>
    <t>Poti</t>
  </si>
  <si>
    <t>– na ravnem terenu z enostavnimi pogoji za odvodnjavanje</t>
  </si>
  <si>
    <t>– na neravnem terenu z enostavnimi pogoji za gradnjo in odvodnjavanje</t>
  </si>
  <si>
    <t>– na neravnem terenu s težkimi pogoji za gradnjo in odvodnjavanje</t>
  </si>
  <si>
    <t>Parkirišča, prometne površine</t>
  </si>
  <si>
    <t>– preproste prometne površine, parkirišča izven urbanih območij</t>
  </si>
  <si>
    <t>– notranja parkirišča</t>
  </si>
  <si>
    <t xml:space="preserve">– območja umirjenega prometa z običajnimi urbanističnimi zahtevami </t>
  </si>
  <si>
    <r>
      <t> </t>
    </r>
    <r>
      <rPr>
        <sz val="10"/>
        <color rgb="FF221F1F"/>
        <rFont val="Inter"/>
        <family val="2"/>
      </rPr>
      <t>x</t>
    </r>
  </si>
  <si>
    <t>– območja umirjenega prometa z visokimi urbanističnimi zahtevami</t>
  </si>
  <si>
    <t>– prometne površine za pretovarjanje cesta/cesta</t>
  </si>
  <si>
    <t>– prometne površine za pretovarjanje kombinirani promet</t>
  </si>
  <si>
    <t>Bencinske črpalke, počivališča</t>
  </si>
  <si>
    <t>– z običajnimi prometnimi zahtevami</t>
  </si>
  <si>
    <t>– z visokimi prometnimi zahtevami</t>
  </si>
  <si>
    <t>Vozlišča</t>
  </si>
  <si>
    <t>– enostavna nivojska</t>
  </si>
  <si>
    <t>– zahtevna nivojska</t>
  </si>
  <si>
    <t>– zelo zahtevna nivojska</t>
  </si>
  <si>
    <t>– enostavna izven nivojska</t>
  </si>
  <si>
    <t>– zahtevna izven nivojska</t>
  </si>
  <si>
    <t>– zelo zahtevna izven nivojska</t>
  </si>
  <si>
    <t>Železniški tiri na odprtih progah</t>
  </si>
  <si>
    <t>– brez kretnic in križišč</t>
  </si>
  <si>
    <t>Tirni in peronski sistemi železniških postaj</t>
  </si>
  <si>
    <t>- z enostavno tirno shemo</t>
  </si>
  <si>
    <t>– z zahtevno tirno shemo</t>
  </si>
  <si>
    <t>– z zelo zahtevno tirno shemo</t>
  </si>
  <si>
    <t>– enostavne prometne površine pristajališč, letališča za jadralna letala</t>
  </si>
  <si>
    <t>– zahtevne prometne površine pristajališč, enostavne prometne površine letališč</t>
  </si>
  <si>
    <r>
      <t>x</t>
    </r>
    <r>
      <rPr>
        <sz val="7.5"/>
        <color theme="1"/>
        <rFont val="Inter"/>
        <family val="2"/>
      </rPr>
      <t> </t>
    </r>
  </si>
  <si>
    <t>– zahtevne prometne površine letališč</t>
  </si>
  <si>
    <t>bajerji z nasipi višine do 3,0 m nad terenom, brez razbremenilnikov visoke vode in regulacijskih odtočnih objektov</t>
  </si>
  <si>
    <t>bajerji z nasipi višine več kot 3 m nad terenom brez razbremenilnikov visokih vod, ribniki z nasipi višine do 3 m nad terenom z razbremenilnikom visokih vod</t>
  </si>
  <si>
    <t>Nosilne konstrukcije z zelo majhno statično zahtevnostjo, predvsem enostavne statično določene ravninske konstrukcije iz lesa, jekla, kamna ali nearmiranega betona, za mirujoče obtežbe, brez ugotavljanja horizontalne togosti</t>
  </si>
  <si>
    <t>Oporni zidovi</t>
  </si>
  <si>
    <t>Temeljenje</t>
  </si>
  <si>
    <t>enostavno ploskovno temeljenje (temeljne plošče)</t>
  </si>
  <si>
    <t xml:space="preserve">povprečno zahtevno ploskovno temeljenje, povprečno zahtevno ravninsko in prostorsko temeljenje </t>
  </si>
  <si>
    <t>zahtevno ploskovno temeljenje, zahtevno ravninsko in prostorsko temeljenje, pilotna in druga posebna temeljenja</t>
  </si>
  <si>
    <t>zidane gradnje z nosilnimi stenami do temeljev, brez ugotavljanja horizontalne togosti,</t>
  </si>
  <si>
    <t>konstrukcije, pri katerih je treba trdnostne lastnosti zidanih delov določiti s preizkusom (inženirska opečna gradnja)</t>
  </si>
  <si>
    <t>nosilne zidane konstrukcije z upoštevanjem nosilnih oziroma ojačenih sten,</t>
  </si>
  <si>
    <t>Oboki</t>
  </si>
  <si>
    <t>enostavni oboki</t>
  </si>
  <si>
    <t>zahtevni oboki in sistemi obokov</t>
  </si>
  <si>
    <t>Stropne konstrukcije</t>
  </si>
  <si>
    <t>enostavne stropne konstrukcije s pretežno mirujočo površinsko obtežbo</t>
  </si>
  <si>
    <t>povprečno zahtevne stropne konstrukcije</t>
  </si>
  <si>
    <t>enopoljne poševne plošče</t>
  </si>
  <si>
    <t>poševni ali ukrivljeni nosilci</t>
  </si>
  <si>
    <t>poševni ukrivljeni nosilci</t>
  </si>
  <si>
    <t>povprečno zahtevne brane in ortotropne plošče,</t>
  </si>
  <si>
    <t>zahtevne brane in ortotropne plošče,</t>
  </si>
  <si>
    <t>enostavne poliedrične konstrukcije brez prednapetja</t>
  </si>
  <si>
    <t>enostavne sovprežne konstrukcije stavb brez upoštevanja vpliva raztezkov in skrčkov</t>
  </si>
  <si>
    <t>povprečno zahtevne sovprežne konstrukcije</t>
  </si>
  <si>
    <t>prednapete sovprežne konstrukcije</t>
  </si>
  <si>
    <t>Utrejene skeletne konstrukcije</t>
  </si>
  <si>
    <t>zahtevni okvirji, skeleti in stolpi, pri katerih se morata stabilnost in trdnost preverjati po posebnih računskih metodah</t>
  </si>
  <si>
    <t>enostavne okvirne konstrukcije, brez prednapetih konstrukcij in brez preverjanja stabilnosti,</t>
  </si>
  <si>
    <t>povprečno zahtevne okvirne konstrukcije</t>
  </si>
  <si>
    <t>Okvirne in skeletne konstrukcije</t>
  </si>
  <si>
    <t>zahtevne okvirne konstrukcije s prednapetimi konstrukcijskimi elementi in s preverjanjem stabilnosti</t>
  </si>
  <si>
    <t>povprečno zahtevne ploskovne konstrukcije (plošče, stene)</t>
  </si>
  <si>
    <t>zahtevne ploskovne konstrukcije (plošče, stene, poliedrične konstrukcije, lupine)</t>
  </si>
  <si>
    <t>povprečno zahtevne prostorske konstrukcije</t>
  </si>
  <si>
    <t>zahtevne prostorske konstrukcije</t>
  </si>
  <si>
    <t>konstrukcije, prednapete s kabli</t>
  </si>
  <si>
    <t>enostavne konstrukcije, prednapete s kabli</t>
  </si>
  <si>
    <t>Dinamično obremenjene konstrukcije</t>
  </si>
  <si>
    <t>konstrukcije z enostavno dinamično obremenitvijo</t>
  </si>
  <si>
    <t>konstrukcije s povprečno do zelo zahtevno dinamično obremenitvijo</t>
  </si>
  <si>
    <t>povprečno do zelo zahtevne konstrukcije, prednapete s kabli</t>
  </si>
  <si>
    <t>Posebne računske metode</t>
  </si>
  <si>
    <t>zahtevne nosilne konstrukcije, pri katerih se za dimenzioniranje prerezov upošteva teorija II. reda</t>
  </si>
  <si>
    <t>zelo zahtevne nosilne konstrukcije, pri katerih se za dimenzioniranje prerezov upošteva teorija II. reda</t>
  </si>
  <si>
    <t>zahtevne inovativne nosilne konstrukcije</t>
  </si>
  <si>
    <t>nosilne konstrukcije, pri katerih je stabilnost mogoče dokazati le z modelnimi preizkusi ali z računom po metodi končnih elementov</t>
  </si>
  <si>
    <t>nosilne konstrukcije, pri katerih je treba pri dimenzioniranju prerezov upoštevati odpornost veznih elementov</t>
  </si>
  <si>
    <t>Prednapete betonske konstrukcije</t>
  </si>
  <si>
    <t>enostavne statično določene betonske prednapete konstrukcije</t>
  </si>
  <si>
    <t>povprečno zahtevne betonske prednapete konstrukcije</t>
  </si>
  <si>
    <t>zahtevne do zelo zahtevne betonske prednapete konstrukcije</t>
  </si>
  <si>
    <t>enostavni gradbeni odri in drugi enostavni odri za inženirske objekte</t>
  </si>
  <si>
    <t>zahtevni gradbeni odri in drugi zahtevni odri za inženirske objekte</t>
  </si>
  <si>
    <t>zelo zahtevni gradbeni odri in drugi zelo zahtevni odri za inženirske objekte, npr. visoki nosilni odri ali odri z velikim razponom</t>
  </si>
  <si>
    <t>Gradbeni odri</t>
  </si>
  <si>
    <t>Zelo zahtevne nosilne konstrukcije, predvsem statično in konstrukcijsko neobičajno zahtevne nosilne konstrukcije</t>
  </si>
  <si>
    <t>Nosilne konstrukcije z nadpovprečno zahtevnostjo, predvsem statično in konstrukcijsko zahtevne nosilne konstrukcije običajne izvedbe in nosilne konstrukcije, pri katerih je pri preverjanju stabilnosti in trdnosti treba upoštevati težko določljive vplive</t>
  </si>
  <si>
    <t>Nosilne konstrukcije s povprečno zahtevnostjo, predvsem zahtevne, statično določene in nedoločene ravninske konstrukcije običajne izvedbe, brez prednapetih in sovprežnih konstrukcij in brez preverjanja stabilnosti</t>
  </si>
  <si>
    <t>Nosilne konstrukcije z majhno statično zahtevnostjo, predvsem statično določene ravninske konstrukcije običajne izvedbe, brez prednapetih in sovprežnih konstrukcij, za pretežno mirujočo obremenitev</t>
  </si>
  <si>
    <t>Krajinske ureditve vodotokov, brežin in plazišč</t>
  </si>
  <si>
    <t>Počivališča, parkirišča, avtobusna in železniška postajališča in peroni z opremo, obračališča in druge utrjene površine, gozdne ceste, pešpoti, kolesarske poti in jahalne steze</t>
  </si>
  <si>
    <t>Območja urbanih vrtov (mestni vrtički, skupnostni vrtovi ipd.)</t>
  </si>
  <si>
    <t>Skakalnice</t>
  </si>
  <si>
    <t>Športna igrišča in rekreacijska območja</t>
  </si>
  <si>
    <t>Športni objekti v odprti krajini, poligoni, tekmovalne steze, vzletišča, jahališča, površine za avtomobilske, motoristične, kolesarske in konjske dirke s pomožnimi objekti</t>
  </si>
  <si>
    <t>Razgledne ploščadi in opazovalnice</t>
  </si>
  <si>
    <t>Živalski in botanični vrtovi, arboretumi</t>
  </si>
  <si>
    <t>Objekti za zaščito pred hrupom in vetrom (protihrupne in protivetrne ograje ali drugi objekti)</t>
  </si>
  <si>
    <t>Urbana oprema (grajena igrala, vodometi in vodnjaki), objekti za oglaševanje in informacijski panoji</t>
  </si>
  <si>
    <t>Zunanje vrtne razstave in dvoranske vrtne predstavitve</t>
  </si>
  <si>
    <t>Nepokrita prezentirana arheološka najdišča in ruševine</t>
  </si>
  <si>
    <t>Zunanje ureditve v povezavi z zgodovinskimi stavbami ali drugimi objekti, zgodovinski parki in vrtovi, vrtni spomeniki</t>
  </si>
  <si>
    <t>Zunanje ureditve glede na tipologijo stavbe, s povprečnimi topografskimi pogoji ali povprečno opremo (npr. ob večstanovanjskih ali javnih stavbah)</t>
  </si>
  <si>
    <t>Zunanje ureditve glede na tipologijo stavbe, s težkimi ali posebej težkimi topografskimi razmerami ali visokimi ali zelo visokimi zahtevami glede opreme (npr. soseske, zunanji prostor šol in vrtcev, domov za starejše, zunanji prostor reprezentančnih stavb ipd.)</t>
  </si>
  <si>
    <t>Marine s pripadajočimi pristaniškimi napravami (športna pristanišča in marine, tudi rečna pristanišča, oprema za plaže, pomoli in pontoni)</t>
  </si>
  <si>
    <t>Urejena naravna kopališča, smučišča na vodi, vlečnice za smučanje na vodi, kajakaške proge</t>
  </si>
  <si>
    <t>Vodne in obvodne ureditve s pretežno ekološkimi in krajinskimi elementi, ribniki brez jezov, drenažni jarki in drugi objekti za osuševanje zemljišč,</t>
  </si>
  <si>
    <t>Reliefno preoblikovanje terena  (nasipi, izkopi in odkopi)</t>
  </si>
  <si>
    <t>CENOVNI RAZREDI - STAVBE</t>
  </si>
  <si>
    <t>CENOVNI RAZREDI - NOTRANJA OPREMA</t>
  </si>
  <si>
    <t>CENOVNI RAZREDI - ODPRTI PROSTOR</t>
  </si>
  <si>
    <t>MERILA ZA OCENJEVANJE INŽENIRSKIH OBJEKTOV</t>
  </si>
  <si>
    <t>CENOVNI RAZREDI - INŽENIRSKI OBJEKTI</t>
  </si>
  <si>
    <t>CENOVNI RAZREDI - OBJEKTI PROMETNE INFRASTRUKTURE</t>
  </si>
  <si>
    <t>MERILA ZA OCENJEVANJE OBJEKTI PROMETNE INFRASTRUKTURE</t>
  </si>
  <si>
    <t>MERILA ZA OCENJEVANJE - STAVBE</t>
  </si>
  <si>
    <t>MERILA ZA OCENJEVANJE - NOTRANJA OPREMA</t>
  </si>
  <si>
    <t>MERILA ZA OCENJEVANJE - ODPRTI PROSTOR</t>
  </si>
  <si>
    <t>posamične prezračevalne naprave</t>
  </si>
  <si>
    <t>Strojne inštalacije</t>
  </si>
  <si>
    <t>inštalacije za plin, vodovod in kanalizacijo s kratkim in enostavnim razvodom</t>
  </si>
  <si>
    <t>inštalacije za plin, vodovod in kanalizacijo z obsežnim razvejanim razvodom, sistemom za kroženje sanitarne vode, dvižnimi vodi in napravami za zviševanje tlaka</t>
  </si>
  <si>
    <t>sistemi za čiščenje, razstrupljanje ali nevtralizacijo odpadne vode, sistemi za biološko, kemično ali fizikalno obdelavo vode, sistemi s posebnimi higienskimi zahtevami ali nove tehnologije (npr. za bolnišnice, domove za ostarele in podobnoi)</t>
  </si>
  <si>
    <t>naprave za tlačno regulacijo plina, večstopenjski ločevalniki lahkih tekočin</t>
  </si>
  <si>
    <t>površinsko ogrevanje</t>
  </si>
  <si>
    <t>hišne toplotne postaje</t>
  </si>
  <si>
    <t>razvejana omrežja</t>
  </si>
  <si>
    <t>ogrevalni sistemi v stavbah, eno- ali dvovalentni sistemi (na primer solarni sistemi za ogrevanje sanitarne vode, sistemi s toplotno črpalko)</t>
  </si>
  <si>
    <t>multivalentni sistemi</t>
  </si>
  <si>
    <t>sistemi s sočasno proizvodnjo toplote in električne energije, parno ogrevanje, sistemi s toplo vodo, sevalno stropno ogrevanje (npr. športne ali industrijske hale)</t>
  </si>
  <si>
    <t xml:space="preserve">posamične naprave za ogrevanje, etažno ogrevanje </t>
  </si>
  <si>
    <t>termodinamični prezračevalni sistemi (na primer ogrevanje), nadtlačno prezračevanje</t>
  </si>
  <si>
    <t>prezračevalni sistemi z vsaj dvema termodinamičnima sistemoma (npr. ogrevanje ali hlajenje), delni klimatski sistemi, klimatski sistemi</t>
  </si>
  <si>
    <t>sistemi s posebnimi zahtevami glede kakovosti zraka (npr. operacijske dvorane)</t>
  </si>
  <si>
    <t>hišne postaje za daljinsko hlajenje, centralno hlajenje</t>
  </si>
  <si>
    <t>hladilne naprave, hladilni sistemi brez procesnega hlajenja</t>
  </si>
  <si>
    <t>Električne inštalacije</t>
  </si>
  <si>
    <t>ozemljitev</t>
  </si>
  <si>
    <t>nizkonapetostni sistemi z do dvema merilnima mestoma, vključno z osvetlitvijo ali varnostno razsvetljavo s posameznimi baterijami</t>
  </si>
  <si>
    <t>kompaktne transformatorske postaje, lastni sistemi za proizvodnjo električne energije (npr. centralni akumulatorji ali sistemi za neprekinjeno napajanje, fotovoltaični sistemi)</t>
  </si>
  <si>
    <t>sistemi centralne varnostne razsvetljave</t>
  </si>
  <si>
    <t>Nizkonapetostne napeljave, vključno z vodili</t>
  </si>
  <si>
    <t>sistemi za zaščito pred strelo ali ozemljitev, razen če je navedeno v I ali III razredu</t>
  </si>
  <si>
    <t>zunanja razsvetljava</t>
  </si>
  <si>
    <t>Visokonapetostni ali srednjenapetostni sistemi, transformatorske postaje, notranji napajalni sistemi s posebnimi zahtevami (npr. zasilni generatorji električne energije, kombinirane toplarne in elektrarne, dinamično neprekinjeno napajanje)</t>
  </si>
  <si>
    <t>nizkonapetostni sistemi z do tremi distribucijskimi nivoji (merilnimi mesti), vključno z osvetlitvijo</t>
  </si>
  <si>
    <t>nizkonapetostni sistemi z najmanj štirimi distribucijskimi nivoji (merilnimi mesti) ali več kot 1000 A nazivnega toka</t>
  </si>
  <si>
    <t>sistemi razsvetljave s posebnimi zahtevami načrtovanja (npr. simulacije svetlobe za muzeje ali druge posebne prostore)</t>
  </si>
  <si>
    <t>sistemi za zaščito pred strelo s posebnimi zahtevami (npr. bolnišnice, stolpnice, podatkovni centri)</t>
  </si>
  <si>
    <t>Preproste telekomunikacijske inštalacije s posameznimi terminali</t>
  </si>
  <si>
    <t>Telekomunikacijski ali informacijski sistemi, ki niso navedeni v I. ali III. razredu</t>
  </si>
  <si>
    <t>Telekomunikacijski ali informacijski tehnološki sistemi s posebnimi zahtevami (npr. konferenčni ali tolmaški sistemi, sistemi za obveščanje javnosti za posebne prostore, sistemi za spremljanje nepremičnin, aktivne omrežne komponente, oddaljena prenosna omrežja, sistemi za daljinsko upravljanje, sistemi za vodenje parkiranja)</t>
  </si>
  <si>
    <t>Transportni sistemi</t>
  </si>
  <si>
    <t>Posamezna standardna dvigala, manjša tovorna dvigala, dvižne ploščadi</t>
  </si>
  <si>
    <t>Dvigala ki niso navedena v I. ali III. razredu, tekoče stopnice ali trakovi, žerjavi, nakladalni mostovi, neprekinjeni transportni sistemi</t>
  </si>
  <si>
    <t>Dvigala s posebnimi zahtevami, fasadna dvigala, transportni sistemi z več kot dvema oddajnima ali sprejemnima točkama</t>
  </si>
  <si>
    <t>Posebne naprave in sistemi</t>
  </si>
  <si>
    <t>enostavna kuhinjska oprema, na primer čajne kuhinje</t>
  </si>
  <si>
    <t>kuhinjska oprema, npr. srednje velike kuhinje, pogrevalne kuhinje, naprave za pripravo hrane ali pijače,</t>
  </si>
  <si>
    <t>serviranje ali skladiščenje hrane (brez kuhinje), vključno s pripadajočimi hladilnimi sistemi</t>
  </si>
  <si>
    <t>zahtevna kuhinjska tehnologija, na primer velike kuhinje, oprema za proizvodne kuhinje, vključno s strežbo ali skladiščenjem in pripadajočimi hladilnimi sistemi, komercialno hlajenje za velike kuhinje, velike hladilnice ali hladilne omare</t>
  </si>
  <si>
    <t>naprave za pranje ali čiščenje, na primer za skupne pralnice</t>
  </si>
  <si>
    <t>naprave za pranje ali čiščenje, na primer oprema za javne pralnice</t>
  </si>
  <si>
    <t>pralni ali čistilni sistemi za velika pralna in čistilna podjetja</t>
  </si>
  <si>
    <t>medicinska ali laboratorijska oprema, na primer za posamično splošno medicinsko prakso</t>
  </si>
  <si>
    <t>medicinska ali laboratorijska oprema, na primer za skupinske prakse v splošni medicini ali posamezne prakse v specialistični medicini, sanatoriji, oskrbovalni centri, bolnišnični oddelki, laboratorijski prostori za šole</t>
  </si>
  <si>
    <t>medicinska ali laboratorijska oprema, na primer za klinike, inštitute z učnimi ali raziskovalnimi nalogami, laboratorije, proizvodne obrate</t>
  </si>
  <si>
    <t>posamični gasilni aparati, na primer ročni gasilni aparati</t>
  </si>
  <si>
    <t>ročno upravljani sistemi za gašenje požara</t>
  </si>
  <si>
    <t>avtomatični sistemi za gašenje požara</t>
  </si>
  <si>
    <t>sistemi za odstranjevanje, npr. odpadkov ali perila,</t>
  </si>
  <si>
    <t>sistemi za odstranjevanje, na primer centralni sistemi za odstranjevanje perila ali odpadkov, centralni sistemi za sesanje</t>
  </si>
  <si>
    <t>odrska tehnika za majhne ali srednje velike odre</t>
  </si>
  <si>
    <t>odrska tehnika za velike odre</t>
  </si>
  <si>
    <t>Sistemi za oskrbo s tekočinami in plini, na primer za proizvodnjo, shranjevanje, predelavo ali distribucijo medicinskih ali tehničnih plinov, tekočin ali vakuuma</t>
  </si>
  <si>
    <t>bazenski sistemi na primer sistemi za obdelavo vode, sistemi za ustvarjanje valov, premično dno bazena</t>
  </si>
  <si>
    <t>Sistemi za ogrevanje in hlajenje tehnoloških procesov, sistemi za tehnološki zrak, na primer vakuumski sistemi, testne postaje, vetrovniki, industrijski sesalni sistemi</t>
  </si>
  <si>
    <t>Tehnologija za bencinske črpalke in pralnice vozil</t>
  </si>
  <si>
    <t>skladiščni sistemi, na primer naprave za shranjevanje in dviganje (s pripadajočimi regalnimi sistemi), avtomatski sistemi za prevoz blaga</t>
  </si>
  <si>
    <t>Sistemi za odtaljevanje ali zaščita proti zmrzali</t>
  </si>
  <si>
    <t>Stacionarni sistemi za odtaljevanje za velike sisteme, npr. za letališča</t>
  </si>
  <si>
    <t>Tehnološki sistemi</t>
  </si>
  <si>
    <t>enostavni tehnološki sistemi za obdelavo vode (na primer prezračevanje, odstranjevanje železa, odstranjevanje mangana, kemično razkisanje, fizično razkisanje)</t>
  </si>
  <si>
    <t>tehnološki sistemi za obdelavo vode (na primer membranska filtracija, flokulacijska filtracija, ozoniranje, odstranjevanje arzena, dealuminizacija, denitrifikacija)</t>
  </si>
  <si>
    <t>enostavni tehnološki sistemi za čiščenje odpadne vode (na primer aerobna stabilizacija)</t>
  </si>
  <si>
    <t>tehnološki sistemi za čiščenje odpadne vode (npr. za večstopenjske čistilne naprave)</t>
  </si>
  <si>
    <t>enostavni sistemi za obdelavo blata (npr. sistemi za usedanje blata z mehanskimi napravami)</t>
  </si>
  <si>
    <t>sistemi za večstopenjske ali kombinirane procese obdelave blata</t>
  </si>
  <si>
    <t>enostavni tehnični sistemi za odvajanje odplak</t>
  </si>
  <si>
    <t>tehnični sistemi za odvajanje odplak</t>
  </si>
  <si>
    <t>enostavni tehnični sistemi za črpanje, dovajanje in skladiščenje vode</t>
  </si>
  <si>
    <t>tehnični sistemi za črpanje, dovajanje in skladiščenje vode</t>
  </si>
  <si>
    <t>enostavni sistemi za čiščenje deževnice</t>
  </si>
  <si>
    <t>enostavni sistemi za sisteme za dekontaminacijo podtalnice</t>
  </si>
  <si>
    <t>kompleksni tehnični sistemi za sisteme za dekontaminacijo podtalnice</t>
  </si>
  <si>
    <t>enostavni tehnični sistemi za dovajanje in odstranjevanje plinov
(npr. sistem odorizacije)</t>
  </si>
  <si>
    <t>enostavni tehnični sistemi za oskrbo in odstranjevanje trdnih snovi</t>
  </si>
  <si>
    <t>tehnični sistemi za oskrbo in odstranjevanje trdnih snovi</t>
  </si>
  <si>
    <t>enostavni tehnični sistemi za odstranjevanje odpadkov (npr. za kompostarne, sistemi za kondicioniranje nevarnih odpadkov, odlagališča gospodinjskih odpadkov ali mono odlagališča nevarnih odpadkov, sistemi za podzemna odlagališča, sistemi za obdelavo onesnaženih tal)</t>
  </si>
  <si>
    <t>tehnološki sistemi za odstranjevanje odpadkov (npr. za sežigalnice, pirolizne sisteme, večnamenske sisteme za obdelavo materialov, ki jih je mogoče reciklirati)</t>
  </si>
  <si>
    <t>Avtomatizacija stavb</t>
  </si>
  <si>
    <t>sistemi avtomatizacije stavb, nevtralni do proizvajalca, ali sistemi za avtomatizacijo s sistemsko integracijo med sistemskimi skupinami</t>
  </si>
  <si>
    <t>TIPOLOGIJA</t>
  </si>
  <si>
    <t>Večstanovanjske stavbe ali skupine stanovanjskih stavb v strnjeni pozidavi, nižji standard</t>
  </si>
  <si>
    <t>Večstanovanjske stavbe ali skupine stanovanjskih stavb v strnjeni pozidavi, srednji standard</t>
  </si>
  <si>
    <t>Večstanovanjske stavbe ali skupine stanovanjskih stavb v strnjeni pozidavi, višji standard</t>
  </si>
  <si>
    <t>Podkletene eno in dvostanovanjske stavbe, srednji standard</t>
  </si>
  <si>
    <t>Podkletene eno in dvostanovanjske stavbe, višji standard</t>
  </si>
  <si>
    <t>Nepodkletene eno in dvostanovanjske stavbe, nižji standard</t>
  </si>
  <si>
    <t>Nepodkletene eno in dvostanovanjske stavbe, srednji standard</t>
  </si>
  <si>
    <t>Nepodkletene eno in dvostanovanjske stavbe, višji standard</t>
  </si>
  <si>
    <t>Oskrbovana stanovanja, srednji standard</t>
  </si>
  <si>
    <t>Oskrbovana stanovanja, višji standard</t>
  </si>
  <si>
    <t>Študentski domovi, skupna nastanitev</t>
  </si>
  <si>
    <t>Šole s povprečnimi načrtovalskimi potrebami - poklicne šole</t>
  </si>
  <si>
    <t>Šole s povprečnimi načrtovalskimi potrebami - osnovne in srednje šole</t>
  </si>
  <si>
    <t>Podkletene eno in dvostanovanjske stavbe, nižji standard</t>
  </si>
  <si>
    <t>IDEJNO PROJEKTIRANJE</t>
  </si>
  <si>
    <t>PROJEKTIRANJE ZA IZVEDBO</t>
  </si>
  <si>
    <t>Vrtci - nepodkleteni</t>
  </si>
  <si>
    <t>Vrtci - podkleteni</t>
  </si>
  <si>
    <t>Večnamenske dvorane</t>
  </si>
  <si>
    <t>Veliki športni objekti</t>
  </si>
  <si>
    <t>Notranji bazeni</t>
  </si>
  <si>
    <t>Industrijske stavbe - masivna gradnja</t>
  </si>
  <si>
    <t>Industrijske stavbe - skeletna gradnja</t>
  </si>
  <si>
    <t>delavnice, obrtne stavbe</t>
  </si>
  <si>
    <t>Stavbe za gostinstvo, menze ali kantine</t>
  </si>
  <si>
    <t>Diskonti</t>
  </si>
  <si>
    <t>Trgovski centri, nakupovalni centri, pokrite tržnice, sejemske dvorane</t>
  </si>
  <si>
    <t>Občinska središča, skupnosti, stavbe za kulturo</t>
  </si>
  <si>
    <t xml:space="preserve">Ureditve ob avtocestah in cestah, zasaditve protivetrnih pasov, zelene ločevalne poteze </t>
  </si>
  <si>
    <t>Zasaditve na prostem z zahtevami glede ohranjanja  narave (izravnalni ukrepi, nadomestni habitati)</t>
  </si>
  <si>
    <t xml:space="preserve">Zunanja ureditev in zasaditev odlagališč odpadkov, zbirnih centrov in smetišč </t>
  </si>
  <si>
    <t xml:space="preserve">Odprti prostori na območjih enostavne pozidave v manjših podeželskih  naseljih in ob posameznih objektih </t>
  </si>
  <si>
    <t>Parki, javni vrtovi in druge urejene zelene površine</t>
  </si>
  <si>
    <t>Trgi (ki so ali niso sestavni deli javne ceste) in območja za pešce</t>
  </si>
  <si>
    <t>Ozelenjena parkirišča in poti brez posebne opreme, zelenice</t>
  </si>
  <si>
    <t>Mestne ulice, avenije in drevoredi v varovalnem pasu cest ter drugi drevoredi, ozelenjene poti in druge povezave z urbano opremo</t>
  </si>
  <si>
    <t>Zabaviščni in tematski parki (npr. vodni, adrenalinski, plezalni parki in podobni objekti na prostem)</t>
  </si>
  <si>
    <t>Ureditve vodotokov in nabrežij vodnih teles v naseljih</t>
  </si>
  <si>
    <t xml:space="preserve">Izobraževalna območja, naravoslovne in druge učne poti </t>
  </si>
  <si>
    <t>Vrtovi in vrtna dvorišča z reprezentativno funkcijo ali visokimi zahtevami</t>
  </si>
  <si>
    <t xml:space="preserve">Smučišča in sankališča s tehnično opremo ali brez </t>
  </si>
  <si>
    <t>Kombinirana igrišča (z raznovrstnim programom), športna igrišča, teniška igrišča in igrišča z umetno podlago</t>
  </si>
  <si>
    <t>Ureditve zahtevnega terena z opornimi zidovi ali drugimi oporami v naseljih</t>
  </si>
  <si>
    <t>Mestni trgi in območja za pešce z visokimi ali zelo visokimi zahtevami glede opreme (mestna jedra, tržnice ipd.)</t>
  </si>
  <si>
    <t>Utrjene brežine (armirane brežine, podporni zidovi, suhozidi, gabioni, skalne ali kamnite zložbe ipd.)</t>
  </si>
  <si>
    <t>Enostavne in improvizirane stavbe za začasno uporabo</t>
  </si>
  <si>
    <t>Penzioni, gostišča</t>
  </si>
  <si>
    <t>Hoteli, moteli</t>
  </si>
  <si>
    <t>Mladinska prenočišča, planinske koče in zavetišča, počitniški domovi</t>
  </si>
  <si>
    <t>8. Infrastruktura</t>
  </si>
  <si>
    <t>1. Stanovanjske stavbe</t>
  </si>
  <si>
    <t>2. Izobraževanje, znanstvena in raziskovalna dejavnost</t>
  </si>
  <si>
    <t>3. Pisarniški in upravni prostori</t>
  </si>
  <si>
    <t>4. Zdravstveni prostori in prostori za oskrbo</t>
  </si>
  <si>
    <t>5. Trgovina in gostinstvo</t>
  </si>
  <si>
    <t>6. Šport in prosti čas</t>
  </si>
  <si>
    <t>2. Izobraževalne, znanstvene in raziskovalne stavbe</t>
  </si>
  <si>
    <t>5. Trgovske in gostinske stavbe</t>
  </si>
  <si>
    <t>3. Poslovne in upravne stavbe</t>
  </si>
  <si>
    <t>8. Stavbe za infrastrukturo</t>
  </si>
  <si>
    <t>7. Gospodarske, industrijske in kmetijske stavbe</t>
  </si>
  <si>
    <t>6. Stavbe za šport in rekreacijo</t>
  </si>
  <si>
    <t>9. Stavbe za kulturo in obredne stavbe</t>
  </si>
  <si>
    <t>1. Stanovanjski prostori</t>
  </si>
  <si>
    <t>9. Kultura, prostori za obrede</t>
  </si>
  <si>
    <t>1. V odprti krajini</t>
  </si>
  <si>
    <t>2. V mestih in naseljih</t>
  </si>
  <si>
    <t>3. Ozelenitev stavb</t>
  </si>
  <si>
    <t>4. Igrišča in športni objekti</t>
  </si>
  <si>
    <t>5. Posebni objekti</t>
  </si>
  <si>
    <t>6. Drugi objekti na prostem</t>
  </si>
  <si>
    <t>1. Objekti in naprave za oskrbo z vodo</t>
  </si>
  <si>
    <t>2. Objekti in naprave za odstranjevanje in čiščenje odpadnih vod z izjemo drenažnih sistemov, ki so namenjeni prometnim površinam in odvodnjavanju (odprti prostor)</t>
  </si>
  <si>
    <t>3. Objekti in naprave za hidrotehniko razen ureditev vodotokov in nabrežij ter vodnih in obvodnih ureditev (odprti prostor)</t>
  </si>
  <si>
    <t>4. Objekti in naprave za oskrbo in odstranjevanje</t>
  </si>
  <si>
    <t>5. Objekti in naprave za odstranjevanje odpadkov</t>
  </si>
  <si>
    <t>6. Inženirski objekti za promet</t>
  </si>
  <si>
    <t>7. Drugi inženirski objekti</t>
  </si>
  <si>
    <t>cisterne</t>
  </si>
  <si>
    <t>1. Ceste</t>
  </si>
  <si>
    <t>2. Železnice</t>
  </si>
  <si>
    <t>3. Letališča</t>
  </si>
  <si>
    <t>Zasaditve v odprti krajini, drevoredi, nasadi</t>
  </si>
  <si>
    <t>Območja varstva narave  z različnimi zahtevami glede zagotavljanja ekoloških funkcij (npr. mreženja biotopov)</t>
  </si>
  <si>
    <t>Pripadajoče površine ob stavbah ter drugih objektih in napravah, vrtovi in ureditve z nizkimi ali povprečnimi zahtevami</t>
  </si>
  <si>
    <t>Vertikalna in horizontalna ozelenitev ovoja stavb z visokimi ali zelo visokimi zahtevami (zelene strehe in zelene stene)</t>
  </si>
  <si>
    <t>Ozelenitev v notranjih prostorih z visokimi ali zelo visokimi zahtevami</t>
  </si>
  <si>
    <t>Notranja dvorišča, atriji z visokimi ali zelo visokimi zahtevami</t>
  </si>
  <si>
    <t>Igrišča za igre z žogo, nogometna igrišča in podobno, z nizkimi ali povprečnimi zahtevami</t>
  </si>
  <si>
    <t>Športni objekti za atletiko, atletske steze s pripadajočimi ureditvami in športni stadioni</t>
  </si>
  <si>
    <t>Igrišča za golf, konjeniški centri</t>
  </si>
  <si>
    <t>Šolska dvorišča in igrišča z igrali in vadbenimi napravami</t>
  </si>
  <si>
    <t xml:space="preserve">Šotorišča, kamp oziroma območja za kampiranje ali za avtodome s povprečnimi ali visokimi zahtevami </t>
  </si>
  <si>
    <t>Zunanji bazeni z visokimi zahtevami; bazenska kopališča</t>
  </si>
  <si>
    <t>Enostavne stavbe za začasno uporabo (bungalovi, stavbe v kampih, hišice na drevesih ali na vodi, glamping hišice ipd.)</t>
  </si>
  <si>
    <t>7. Gospodarstvo, industrija, kmetijstvo, promet</t>
  </si>
  <si>
    <t>Šole z nadpovprečnimi načrtovalskimi potrebami - izobraževalni centri, visoke šole, univerze, akademije</t>
  </si>
  <si>
    <t>Pisarniške in upravne stavbe, nižji standard</t>
  </si>
  <si>
    <t>Pisarniške in upravne stavbe, srednji standard</t>
  </si>
  <si>
    <t>Pisarniške in upravne stavbe, višji standard</t>
  </si>
  <si>
    <t>Parlament, sodna stavba</t>
  </si>
  <si>
    <t>Hranilniške in bančne poslovalnice</t>
  </si>
  <si>
    <t>Knjigarne, arhivi</t>
  </si>
  <si>
    <t>4. Zdravstvo in varstvo</t>
  </si>
  <si>
    <t>Gasilske in policijske postaje</t>
  </si>
  <si>
    <t>Pokopališke stavbe</t>
  </si>
  <si>
    <t>Obredne stavbe, cerkve</t>
  </si>
  <si>
    <t>Galerije, kinodvorane</t>
  </si>
  <si>
    <t xml:space="preserve">Gledališča, operne in koncertne hiše </t>
  </si>
  <si>
    <t>OPREDELITEV</t>
  </si>
  <si>
    <t>PRIPRAVA GRADIV ZA NAROČILO GRADNJE</t>
  </si>
  <si>
    <t>NAROČILO TEHNOLOŠKE OPREME</t>
  </si>
  <si>
    <t>DOVOLJENJE ZA UPORABO</t>
  </si>
  <si>
    <t>Enostavne kmetijske zgradbe, na primer poljski skednji</t>
  </si>
  <si>
    <t>Mladinski centri, centri za prosti čas</t>
  </si>
  <si>
    <t>Kmetijska in obrtna gospodarska poslopja</t>
  </si>
  <si>
    <t>IZVAJANJE GRADNJE</t>
  </si>
  <si>
    <t>PREDAJA OBJEKTA</t>
  </si>
  <si>
    <t>Zdravstvo - večnamenske dvorane</t>
  </si>
  <si>
    <t>Izobraževanje - večnamenske dvorane</t>
  </si>
  <si>
    <t>STAVBA 1 / DEL 1</t>
  </si>
  <si>
    <t>STAVBA 2 / DEL 2</t>
  </si>
  <si>
    <t>STAVBA 3 / DEL 3</t>
  </si>
  <si>
    <t>STAVBA 4 / DEL 4</t>
  </si>
  <si>
    <t>STAVBA 5 / DEL 5</t>
  </si>
  <si>
    <r>
      <t>m</t>
    </r>
    <r>
      <rPr>
        <vertAlign val="superscript"/>
        <sz val="10"/>
        <rFont val="Inter Light"/>
        <family val="2"/>
      </rPr>
      <t>2</t>
    </r>
  </si>
  <si>
    <t>CENOVNI RAZRED - ARHITEKTURA</t>
  </si>
  <si>
    <t>© 2023 ZAPS, vse pravice pridržane</t>
  </si>
  <si>
    <t>OBJEKT 1 / DEL 1</t>
  </si>
  <si>
    <t>OBJEKT 2 / DEL 2</t>
  </si>
  <si>
    <t>OBJEKT 3 / DEL 3</t>
  </si>
  <si>
    <t>OBJEKT 4 / DEL 4</t>
  </si>
  <si>
    <t>OBJEKT 5 / DEL 5</t>
  </si>
  <si>
    <t>CENOVNI RAZRED</t>
  </si>
  <si>
    <t>STAVBA</t>
  </si>
  <si>
    <t>ARHIGRAM 6</t>
  </si>
  <si>
    <t>POSKUSNO OBRATOVANJE</t>
  </si>
  <si>
    <t>PROJEKTANTSKI PREDRAČUN</t>
  </si>
  <si>
    <t xml:space="preserve">Cenovni razdredi za posamezna področja za vsak posamezen objekt ali del objekta se razberejo iz ustreznih tabel. Če določanje po seznamu ni mogoče oziroma kadar gre za posebne primere, se razred določi s točkovanjem glede na posamezna merila za ocenjevanje, ki kot rezultat določijo cenovni razred. </t>
  </si>
  <si>
    <t>TABELA 1 - OSNOVNE STORITVE</t>
  </si>
  <si>
    <t>PROJEKTNA DOKUMENTACIJA IDZ</t>
  </si>
  <si>
    <t>PROJEKTNA DOKUMENTACIJA IDP</t>
  </si>
  <si>
    <t>PRIPRAVA DOKUMENTACIJE ZA PRIDOBIVANJE DOVOLJENJ</t>
  </si>
  <si>
    <t>PROJEKTNA DOKUMENTACIJA ZA PRIDOBIVANJE MNENJ IN GRADBENEGA DOVOLJENJA (DGD)</t>
  </si>
  <si>
    <t>- ločena PZI projektna dokumentacija za odstranitev objekta</t>
  </si>
  <si>
    <t>- ločena PZI dokumentacija za pripravljalna dela</t>
  </si>
  <si>
    <t>- ločena PZI dokumentacija za načrt notranje opreme</t>
  </si>
  <si>
    <t>- ločen popis GO del za odstranitev objekta</t>
  </si>
  <si>
    <t>- ločen popis GO del za pripravljalna dela</t>
  </si>
  <si>
    <t>- ločen popis del za načrt notranje opreme</t>
  </si>
  <si>
    <t>NAROČANJE GRADNJE</t>
  </si>
  <si>
    <t>PRIKAZ IZVEDENIH DEL (PID)</t>
  </si>
  <si>
    <t>PROJEKTNA DOKUMENTACIJA ZA IZVEDBO (PZI)</t>
  </si>
  <si>
    <t>PROJEKTNA DOKUMENTACIJA ZA RAZPIS (PZR)</t>
  </si>
  <si>
    <t>PROJEKTNA DOKUMENTACIJA ZA PROJEKTNE POGOJE (DPP)</t>
  </si>
  <si>
    <t>TABELA 2 - POSEBNE STORITVE</t>
  </si>
  <si>
    <t>RAZPISNA DOKUMENTACIJA</t>
  </si>
  <si>
    <t>IZVEDBA RAZPISA</t>
  </si>
  <si>
    <t>ZASTOPANJE INVESTITORJA V UPRAVNIH POSTOPKIH: POPOLNA VLOGA ZA PRIJAVO GRADNJE</t>
  </si>
  <si>
    <t>ZASTOPANJE INVESTITORJA V UPRAVNIH POSTOPKIH: POPOLNA ZAHTEVA ZA PRIDOBITEV UPORABNEGA DOVOLJENJA</t>
  </si>
  <si>
    <t>ZASTOPANJE INVESTITORJA V UPRAVNIH POSTOPKIH: POPOLNA ZAHTEVA ZA PRIDOBITEV GRADBENEGA DOVOLJENJA</t>
  </si>
  <si>
    <t>NETO TLORISNA POVRŠINA (NTP)</t>
  </si>
  <si>
    <t>CENOVNI RAZRED - NOTRANJA OPREMA</t>
  </si>
  <si>
    <r>
      <t>m</t>
    </r>
    <r>
      <rPr>
        <vertAlign val="superscript"/>
        <sz val="10"/>
        <rFont val="Inter SemiBold"/>
        <family val="2"/>
      </rPr>
      <t>2</t>
    </r>
  </si>
  <si>
    <t>junij 2023</t>
  </si>
  <si>
    <t>NOTRANJA OPREMA / DEL 1</t>
  </si>
  <si>
    <t>NOTRANJA OPREMA / DEL 2</t>
  </si>
  <si>
    <t>NOTRANJA OPREMA / DEL 3</t>
  </si>
  <si>
    <t>NOTRANJA OPREMA / DEL 4</t>
  </si>
  <si>
    <t>NOTRANJA OPREMA / DEL 5</t>
  </si>
  <si>
    <t>VELIKOST BIROJA</t>
  </si>
  <si>
    <t>ENA STAVBA Z RAZLIČNIMI DELI</t>
  </si>
  <si>
    <t>VEČ RAZLIČNIH STAVB</t>
  </si>
  <si>
    <t>NOTRANJA OPREMA STAVBE Z RAZLIČNIMI DELI</t>
  </si>
  <si>
    <t>VEČ NEODVISNIH DELOV</t>
  </si>
  <si>
    <t>MED SEBOJ POVEZANE UREDITVE</t>
  </si>
  <si>
    <t>POSAMEZNE UREDITVE</t>
  </si>
  <si>
    <t>BIM</t>
  </si>
  <si>
    <t>1-2 ZAPOSLENA</t>
  </si>
  <si>
    <t>3-5 ZAPOSLENIH</t>
  </si>
  <si>
    <t>7-10 ZAPOSLENIH</t>
  </si>
  <si>
    <t>11-20 ZAPOSLENIH</t>
  </si>
  <si>
    <t>21 ALI VEČ ZAPOSLENIH</t>
  </si>
  <si>
    <t>Pomurska regija</t>
  </si>
  <si>
    <t>Podravska regija</t>
  </si>
  <si>
    <t>Koroška regija</t>
  </si>
  <si>
    <t>Savinjska regija</t>
  </si>
  <si>
    <t>Zasavska regija</t>
  </si>
  <si>
    <t>Posavska regija</t>
  </si>
  <si>
    <t>Jugovzhodna Slovenija</t>
  </si>
  <si>
    <t>Osrednjeslovenska regija</t>
  </si>
  <si>
    <t>Gorenjska regija</t>
  </si>
  <si>
    <t>Primorsko-notranjska regija</t>
  </si>
  <si>
    <t>Goriška regija</t>
  </si>
  <si>
    <t>Obalno-kraška regija</t>
  </si>
  <si>
    <t>REGIJA BIROJA</t>
  </si>
  <si>
    <t>DA</t>
  </si>
  <si>
    <t>NE</t>
  </si>
  <si>
    <t>DELEŽ</t>
  </si>
  <si>
    <t>VILA</t>
  </si>
  <si>
    <t>Tabela za spremljanje porabe časa</t>
  </si>
  <si>
    <t>V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</si>
</sst>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_ ;\-#,##0\ "/>
    <numFmt numFmtId="166" formatCode="#,##0\ [$EUR];\-#,##0\ [$EUR]"/>
    <numFmt numFmtId="167" formatCode="d\.\ m\.\ yyyy;@"/>
  </numFmts>
  <fonts count="79" x14ac:knownFonts="1">
    <font>
      <sz val="10"/>
      <name val="Arial"/>
      <charset val="238"/>
    </font>
    <font>
      <sz val="11"/>
      <color theme="1"/>
      <name val="Inter"/>
      <family val="2"/>
      <charset val="238"/>
      <scheme val="minor"/>
    </font>
    <font>
      <sz val="11"/>
      <color theme="1"/>
      <name val="Inter"/>
      <family val="2"/>
      <charset val="238"/>
      <scheme val="minor"/>
    </font>
    <font>
      <sz val="11"/>
      <color theme="1"/>
      <name val="Inter"/>
      <family val="2"/>
      <charset val="238"/>
      <scheme val="minor"/>
    </font>
    <font>
      <sz val="11"/>
      <color theme="1"/>
      <name val="Inter"/>
      <family val="2"/>
      <charset val="238"/>
      <scheme val="minor"/>
    </font>
    <font>
      <sz val="11"/>
      <color theme="1"/>
      <name val="Inter"/>
      <family val="2"/>
      <charset val="238"/>
      <scheme val="minor"/>
    </font>
    <font>
      <sz val="10"/>
      <name val="Arial"/>
      <family val="2"/>
      <charset val="238"/>
    </font>
    <font>
      <sz val="11"/>
      <color theme="1"/>
      <name val="Calibri"/>
      <family val="2"/>
      <charset val="238"/>
    </font>
    <font>
      <sz val="14"/>
      <name val="Bahnschrift SemiBold SemiConden"/>
      <family val="2"/>
      <charset val="238"/>
    </font>
    <font>
      <sz val="12"/>
      <color rgb="FF000000"/>
      <name val="Bahnschrift SemiBold SemiConden"/>
      <family val="2"/>
      <charset val="238"/>
    </font>
    <font>
      <sz val="10"/>
      <name val="Barlow Semi Condensed SemiBold"/>
      <family val="3"/>
    </font>
    <font>
      <sz val="10"/>
      <name val="Barlow Semi Condensed"/>
      <family val="3"/>
    </font>
    <font>
      <sz val="10"/>
      <color rgb="FF000000"/>
      <name val="Barlow Semi Condensed"/>
      <family val="3"/>
    </font>
    <font>
      <b/>
      <sz val="10"/>
      <color rgb="FF000000"/>
      <name val="Inter"/>
      <family val="2"/>
    </font>
    <font>
      <sz val="10"/>
      <color rgb="FF000000"/>
      <name val="Inter"/>
      <family val="2"/>
    </font>
    <font>
      <sz val="10"/>
      <name val="Inter Light"/>
      <family val="2"/>
      <charset val="238"/>
    </font>
    <font>
      <sz val="14"/>
      <name val="Inter Light"/>
      <family val="2"/>
      <charset val="238"/>
    </font>
    <font>
      <sz val="12"/>
      <name val="Inter Light"/>
      <family val="2"/>
      <charset val="238"/>
    </font>
    <font>
      <b/>
      <sz val="10"/>
      <name val="Inter Light"/>
      <family val="2"/>
      <charset val="238"/>
    </font>
    <font>
      <sz val="12"/>
      <color theme="1" tint="0.499984740745262"/>
      <name val="Inter Light"/>
      <family val="2"/>
      <charset val="238"/>
    </font>
    <font>
      <b/>
      <sz val="12"/>
      <name val="Inter Light"/>
      <family val="2"/>
      <charset val="238"/>
    </font>
    <font>
      <sz val="12"/>
      <color rgb="FF808080"/>
      <name val="Inter Light"/>
      <family val="2"/>
      <charset val="238"/>
    </font>
    <font>
      <sz val="10"/>
      <name val="Inter"/>
      <family val="2"/>
    </font>
    <font>
      <b/>
      <sz val="12"/>
      <name val="Inter"/>
      <family val="2"/>
      <charset val="238"/>
    </font>
    <font>
      <sz val="12"/>
      <name val="Inter"/>
      <family val="2"/>
      <charset val="238"/>
    </font>
    <font>
      <sz val="10"/>
      <color rgb="FF808080"/>
      <name val="Inter Light"/>
      <family val="2"/>
      <charset val="238"/>
    </font>
    <font>
      <sz val="12"/>
      <color rgb="FF00B0F0"/>
      <name val="Inter ExtraBold"/>
      <family val="2"/>
      <charset val="238"/>
    </font>
    <font>
      <sz val="14"/>
      <color rgb="FF00B0F0"/>
      <name val="Inter Black"/>
      <family val="2"/>
      <charset val="238"/>
    </font>
    <font>
      <sz val="10"/>
      <name val="Inter"/>
      <family val="2"/>
      <charset val="238"/>
    </font>
    <font>
      <sz val="10"/>
      <color rgb="FF000000"/>
      <name val="Inter Light"/>
      <family val="2"/>
      <charset val="238"/>
    </font>
    <font>
      <sz val="12"/>
      <color rgb="FF000000"/>
      <name val="Inter Light"/>
      <family val="2"/>
      <charset val="238"/>
    </font>
    <font>
      <sz val="12"/>
      <color theme="1"/>
      <name val="Inter Light"/>
      <family val="2"/>
      <charset val="238"/>
    </font>
    <font>
      <sz val="11"/>
      <color rgb="FF231F20"/>
      <name val="Barlow Semi Condensed"/>
      <family val="3"/>
    </font>
    <font>
      <b/>
      <sz val="10"/>
      <name val="Inter"/>
      <family val="2"/>
      <charset val="238"/>
    </font>
    <font>
      <sz val="10"/>
      <color theme="0"/>
      <name val="Inter Light"/>
      <family val="2"/>
      <charset val="238"/>
    </font>
    <font>
      <b/>
      <sz val="12"/>
      <color rgb="FF000000"/>
      <name val="Inter"/>
      <family val="2"/>
      <charset val="238"/>
    </font>
    <font>
      <vertAlign val="superscript"/>
      <sz val="10"/>
      <name val="Inter Light"/>
      <family val="2"/>
      <charset val="238"/>
    </font>
    <font>
      <sz val="10"/>
      <name val="Inter SemiBold"/>
      <family val="2"/>
      <charset val="238"/>
    </font>
    <font>
      <b/>
      <sz val="10"/>
      <name val="Inter"/>
      <family val="2"/>
    </font>
    <font>
      <sz val="10"/>
      <name val="Inter Light"/>
      <family val="2"/>
    </font>
    <font>
      <sz val="12"/>
      <color rgb="FF00B0F0"/>
      <name val="Inter"/>
      <family val="2"/>
      <charset val="238"/>
    </font>
    <font>
      <sz val="10"/>
      <name val="Arial"/>
      <family val="2"/>
    </font>
    <font>
      <sz val="10"/>
      <color rgb="FF221F1F"/>
      <name val="Inter"/>
      <family val="2"/>
    </font>
    <font>
      <sz val="8"/>
      <name val="Arial"/>
      <family val="2"/>
    </font>
    <font>
      <sz val="11"/>
      <name val="Calibri"/>
      <family val="2"/>
    </font>
    <font>
      <sz val="7"/>
      <name val="Arial"/>
      <family val="2"/>
    </font>
    <font>
      <b/>
      <sz val="7"/>
      <name val="Arial"/>
      <family val="2"/>
    </font>
    <font>
      <i/>
      <sz val="7"/>
      <name val="Arial"/>
      <family val="2"/>
    </font>
    <font>
      <vertAlign val="superscript"/>
      <sz val="10"/>
      <color rgb="FF000000"/>
      <name val="Inter"/>
      <family val="2"/>
    </font>
    <font>
      <sz val="10"/>
      <name val="Inter Medium"/>
      <family val="2"/>
    </font>
    <font>
      <sz val="8"/>
      <color rgb="FF000000"/>
      <name val="Segoe UI"/>
      <family val="2"/>
    </font>
    <font>
      <sz val="10"/>
      <color rgb="FFFF0000"/>
      <name val="Inter"/>
      <family val="2"/>
    </font>
    <font>
      <sz val="7.5"/>
      <color theme="1"/>
      <name val="Inter"/>
      <family val="2"/>
    </font>
    <font>
      <b/>
      <sz val="10"/>
      <color rgb="FF221F1F"/>
      <name val="Inter"/>
      <family val="2"/>
    </font>
    <font>
      <sz val="12"/>
      <color rgb="FF00B0F0"/>
      <name val="Inter Medium"/>
      <family val="2"/>
    </font>
    <font>
      <sz val="12"/>
      <name val="Inter Medium"/>
      <family val="2"/>
    </font>
    <font>
      <b/>
      <sz val="10"/>
      <color rgb="FF00B0F0"/>
      <name val="Inter Medium"/>
      <family val="2"/>
    </font>
    <font>
      <sz val="8"/>
      <name val="Inter Light"/>
      <family val="2"/>
      <charset val="238"/>
    </font>
    <font>
      <sz val="9"/>
      <name val="Inter Light"/>
      <family val="2"/>
      <charset val="238"/>
    </font>
    <font>
      <b/>
      <sz val="9"/>
      <name val="Inter"/>
      <family val="2"/>
      <charset val="238"/>
    </font>
    <font>
      <sz val="9"/>
      <name val="Inter"/>
      <family val="2"/>
      <charset val="238"/>
    </font>
    <font>
      <b/>
      <sz val="9"/>
      <color rgb="FF00B0F0"/>
      <name val="Inter"/>
      <family val="2"/>
      <charset val="238"/>
    </font>
    <font>
      <sz val="9"/>
      <color rgb="FF00B0F0"/>
      <name val="Inter"/>
      <family val="2"/>
      <charset val="238"/>
    </font>
    <font>
      <sz val="9"/>
      <color rgb="FF00B0F0"/>
      <name val="Inter Light"/>
      <family val="2"/>
      <charset val="238"/>
    </font>
    <font>
      <sz val="8"/>
      <name val="Inter"/>
      <family val="2"/>
      <charset val="238"/>
    </font>
    <font>
      <sz val="12"/>
      <name val="Inter Light"/>
      <family val="2"/>
    </font>
    <font>
      <vertAlign val="superscript"/>
      <sz val="10"/>
      <name val="Inter Light"/>
      <family val="2"/>
    </font>
    <font>
      <b/>
      <sz val="20"/>
      <color rgb="FF00B0F0"/>
      <name val="Vectrex"/>
    </font>
    <font>
      <sz val="20"/>
      <color rgb="FF00B0F0"/>
      <name val="Vectrex"/>
    </font>
    <font>
      <sz val="10"/>
      <name val="Barlow Semi Condensed"/>
    </font>
    <font>
      <sz val="10"/>
      <name val="Inter SemiBold"/>
      <family val="2"/>
    </font>
    <font>
      <vertAlign val="superscript"/>
      <sz val="10"/>
      <name val="Inter SemiBold"/>
      <family val="2"/>
    </font>
    <font>
      <b/>
      <sz val="9"/>
      <color theme="1"/>
      <name val="Inter"/>
      <family val="2"/>
      <charset val="238"/>
    </font>
    <font>
      <sz val="9"/>
      <color rgb="FF00B0F0"/>
      <name val="Inter Black"/>
      <family val="2"/>
      <charset val="238"/>
    </font>
    <font>
      <sz val="9"/>
      <name val="Inter Black"/>
      <family val="2"/>
      <charset val="238"/>
    </font>
    <font>
      <sz val="9"/>
      <name val="Inter SemiBold"/>
      <family val="2"/>
      <charset val="238"/>
    </font>
    <font>
      <sz val="9"/>
      <color theme="1"/>
      <name val="Inter Black"/>
      <family val="2"/>
      <charset val="238"/>
    </font>
    <font>
      <sz val="9"/>
      <color theme="0" tint="-0.499984740745262"/>
      <name val="Inter"/>
      <family val="2"/>
      <charset val="238"/>
    </font>
    <font>
      <sz val="9"/>
      <color rgb="FF00B0F0"/>
      <name val="Inter SemiBold"/>
      <family val="2"/>
      <charset val="238"/>
    </font>
  </fonts>
  <fills count="11">
    <fill>
      <patternFill patternType="none"/>
    </fill>
    <fill>
      <patternFill patternType="gray125"/>
    </fill>
    <fill>
      <patternFill patternType="solid">
        <fgColor theme="9" tint="-0.249977111117893"/>
        <bgColor indexed="64"/>
      </patternFill>
    </fill>
    <fill>
      <patternFill patternType="solid">
        <fgColor theme="9"/>
        <bgColor indexed="64"/>
      </patternFill>
    </fill>
    <fill>
      <patternFill patternType="solid">
        <fgColor rgb="FFCC0099"/>
        <bgColor indexed="64"/>
      </patternFill>
    </fill>
    <fill>
      <patternFill patternType="solid">
        <fgColor rgb="FFFFC000"/>
        <bgColor indexed="64"/>
      </patternFill>
    </fill>
    <fill>
      <patternFill patternType="solid">
        <fgColor rgb="FFC00000"/>
        <bgColor indexed="64"/>
      </patternFill>
    </fill>
    <fill>
      <patternFill patternType="solid">
        <fgColor rgb="FF0070C0"/>
        <bgColor indexed="64"/>
      </patternFill>
    </fill>
    <fill>
      <patternFill patternType="solid">
        <fgColor rgb="FF009999"/>
        <bgColor indexed="64"/>
      </patternFill>
    </fill>
    <fill>
      <patternFill patternType="solid">
        <fgColor rgb="FF00CC00"/>
        <bgColor indexed="64"/>
      </patternFill>
    </fill>
    <fill>
      <patternFill patternType="solid">
        <fgColor rgb="FFCCECFF"/>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bottom style="medium">
        <color indexed="64"/>
      </bottom>
      <diagonal/>
    </border>
    <border>
      <left/>
      <right/>
      <top style="thin">
        <color indexed="64"/>
      </top>
      <bottom style="dashed">
        <color indexed="64"/>
      </bottom>
      <diagonal/>
    </border>
    <border>
      <left/>
      <right/>
      <top style="hair">
        <color indexed="64"/>
      </top>
      <bottom style="dashed">
        <color indexed="64"/>
      </bottom>
      <diagonal/>
    </border>
    <border>
      <left/>
      <right/>
      <top style="dashed">
        <color indexed="64"/>
      </top>
      <bottom style="dashed">
        <color indexed="64"/>
      </bottom>
      <diagonal/>
    </border>
    <border>
      <left/>
      <right/>
      <top style="thin">
        <color indexed="64"/>
      </top>
      <bottom/>
      <diagonal/>
    </border>
    <border>
      <left/>
      <right/>
      <top style="thin">
        <color indexed="64"/>
      </top>
      <bottom style="medium">
        <color indexed="64"/>
      </bottom>
      <diagonal/>
    </border>
    <border>
      <left/>
      <right/>
      <top style="dashed">
        <color indexed="64"/>
      </top>
      <bottom style="hair">
        <color indexed="64"/>
      </bottom>
      <diagonal/>
    </border>
    <border>
      <left/>
      <right/>
      <top/>
      <bottom style="dashed">
        <color indexed="64"/>
      </bottom>
      <diagonal/>
    </border>
    <border>
      <left/>
      <right/>
      <top style="hair">
        <color rgb="FF221F1F"/>
      </top>
      <bottom style="hair">
        <color rgb="FF221F1F"/>
      </bottom>
      <diagonal/>
    </border>
    <border>
      <left/>
      <right/>
      <top/>
      <bottom style="hair">
        <color rgb="FF221F1F"/>
      </bottom>
      <diagonal/>
    </border>
    <border>
      <left/>
      <right/>
      <top style="thin">
        <color rgb="FF221F1F"/>
      </top>
      <bottom style="hair">
        <color rgb="FF221F1F"/>
      </bottom>
      <diagonal/>
    </border>
    <border>
      <left/>
      <right/>
      <top style="dashed">
        <color indexed="64"/>
      </top>
      <bottom/>
      <diagonal/>
    </border>
    <border>
      <left/>
      <right/>
      <top style="hair">
        <color rgb="FF221F1F"/>
      </top>
      <bottom style="hair">
        <color indexed="64"/>
      </bottom>
      <diagonal/>
    </border>
    <border>
      <left/>
      <right/>
      <top style="dashed">
        <color indexed="64"/>
      </top>
      <bottom style="thin">
        <color indexed="64"/>
      </bottom>
      <diagonal/>
    </border>
  </borders>
  <cellStyleXfs count="25">
    <xf numFmtId="0" fontId="0" fillId="0" borderId="0"/>
    <xf numFmtId="9" fontId="6" fillId="0" borderId="0" applyFont="0" applyFill="0" applyBorder="0" applyAlignment="0" applyProtection="0"/>
    <xf numFmtId="0" fontId="5" fillId="0" borderId="0"/>
    <xf numFmtId="0" fontId="5" fillId="0" borderId="0"/>
    <xf numFmtId="0" fontId="7" fillId="0" borderId="0"/>
    <xf numFmtId="164" fontId="6" fillId="0" borderId="0" applyFont="0" applyFill="0" applyBorder="0" applyAlignment="0" applyProtection="0"/>
    <xf numFmtId="0" fontId="67" fillId="0" borderId="0" applyNumberFormat="0" applyBorder="0" applyAlignment="0">
      <alignment wrapText="1"/>
    </xf>
    <xf numFmtId="0" fontId="9" fillId="0" borderId="0">
      <alignment wrapText="1"/>
    </xf>
    <xf numFmtId="49" fontId="12" fillId="0" borderId="0" applyNumberFormat="0" applyFill="0" applyBorder="0" applyAlignment="0">
      <alignment vertical="top" wrapText="1"/>
    </xf>
    <xf numFmtId="0" fontId="8" fillId="2" borderId="0" applyBorder="0"/>
    <xf numFmtId="0" fontId="6" fillId="0" borderId="0"/>
    <xf numFmtId="0" fontId="27" fillId="0" borderId="0" applyNumberFormat="0" applyBorder="0" applyAlignment="0">
      <alignment vertical="center"/>
    </xf>
    <xf numFmtId="0" fontId="4" fillId="0" borderId="0"/>
    <xf numFmtId="9" fontId="4" fillId="0" borderId="0" applyFont="0" applyFill="0" applyBorder="0" applyAlignment="0" applyProtection="0"/>
    <xf numFmtId="0" fontId="3" fillId="0" borderId="0"/>
    <xf numFmtId="164" fontId="3" fillId="0" borderId="0" applyFont="0" applyFill="0" applyBorder="0" applyAlignment="0" applyProtection="0"/>
    <xf numFmtId="165" fontId="28" fillId="0" borderId="4">
      <alignment vertical="center"/>
    </xf>
    <xf numFmtId="165" fontId="10" fillId="0" borderId="5" applyNumberFormat="0" applyFill="0" applyBorder="0" applyAlignment="0">
      <alignment horizontal="left" vertical="center"/>
    </xf>
    <xf numFmtId="0" fontId="2" fillId="0" borderId="0"/>
    <xf numFmtId="0" fontId="2" fillId="0" borderId="0"/>
    <xf numFmtId="0" fontId="26" fillId="0" borderId="1" applyNumberFormat="0" applyFill="0" applyAlignment="0"/>
    <xf numFmtId="0" fontId="40" fillId="0" borderId="3" applyNumberFormat="0" applyFill="0" applyBorder="0" applyAlignment="0">
      <alignment vertical="center"/>
    </xf>
    <xf numFmtId="0" fontId="1" fillId="0" borderId="0"/>
    <xf numFmtId="0" fontId="41" fillId="0" borderId="0"/>
    <xf numFmtId="0" fontId="68" fillId="0" borderId="0" applyNumberFormat="0" applyBorder="0" applyAlignment="0">
      <alignment wrapText="1"/>
    </xf>
  </cellStyleXfs>
  <cellXfs count="373">
    <xf numFmtId="0" fontId="0" fillId="0" borderId="0" xfId="0"/>
    <xf numFmtId="0" fontId="27" fillId="0" borderId="0" xfId="11" applyAlignment="1">
      <alignment vertical="center"/>
    </xf>
    <xf numFmtId="0" fontId="67" fillId="0" borderId="0" xfId="6" applyAlignment="1"/>
    <xf numFmtId="0" fontId="15" fillId="0" borderId="0" xfId="0" applyFont="1"/>
    <xf numFmtId="0" fontId="16" fillId="0" borderId="0" xfId="0" applyFont="1"/>
    <xf numFmtId="0" fontId="17" fillId="0" borderId="0" xfId="0" applyFont="1"/>
    <xf numFmtId="0" fontId="17" fillId="0" borderId="0" xfId="0" applyFont="1" applyAlignment="1">
      <alignment horizontal="right" vertical="top" indent="1"/>
    </xf>
    <xf numFmtId="49" fontId="17" fillId="0" borderId="0" xfId="0" applyNumberFormat="1" applyFont="1" applyAlignment="1">
      <alignment horizontal="left" vertical="top"/>
    </xf>
    <xf numFmtId="0" fontId="15" fillId="0" borderId="0" xfId="10" applyFont="1"/>
    <xf numFmtId="0" fontId="21" fillId="0" borderId="0" xfId="10" applyFont="1" applyAlignment="1">
      <alignment horizontal="left"/>
    </xf>
    <xf numFmtId="0" fontId="15" fillId="0" borderId="0" xfId="10" applyFont="1" applyAlignment="1">
      <alignment horizontal="left"/>
    </xf>
    <xf numFmtId="9" fontId="15" fillId="0" borderId="0" xfId="1" applyFont="1"/>
    <xf numFmtId="0" fontId="15" fillId="0" borderId="0" xfId="0" applyFont="1" applyAlignment="1">
      <alignment vertical="center"/>
    </xf>
    <xf numFmtId="0" fontId="18" fillId="0" borderId="0" xfId="0" applyFont="1" applyAlignment="1">
      <alignment vertical="center"/>
    </xf>
    <xf numFmtId="3" fontId="18" fillId="0" borderId="0" xfId="0" applyNumberFormat="1" applyFont="1" applyAlignment="1">
      <alignment vertical="center"/>
    </xf>
    <xf numFmtId="0" fontId="15" fillId="0" borderId="0" xfId="0" applyFont="1" applyAlignment="1">
      <alignment horizontal="right" vertical="center"/>
    </xf>
    <xf numFmtId="0" fontId="17" fillId="0" borderId="0" xfId="0" applyFont="1" applyAlignment="1">
      <alignment vertical="center"/>
    </xf>
    <xf numFmtId="0" fontId="17" fillId="0" borderId="3" xfId="0" applyFont="1" applyBorder="1" applyAlignment="1">
      <alignment vertical="center" wrapText="1"/>
    </xf>
    <xf numFmtId="0" fontId="17" fillId="0" borderId="0" xfId="0" applyFont="1" applyAlignment="1">
      <alignment vertical="center" wrapText="1"/>
    </xf>
    <xf numFmtId="0" fontId="17" fillId="0" borderId="4" xfId="0" applyFont="1" applyBorder="1" applyAlignment="1">
      <alignment vertical="center" wrapText="1"/>
    </xf>
    <xf numFmtId="0" fontId="17" fillId="0" borderId="4" xfId="0" applyFont="1" applyBorder="1" applyAlignment="1">
      <alignment vertical="center"/>
    </xf>
    <xf numFmtId="0" fontId="20" fillId="0" borderId="4" xfId="0" applyFont="1" applyBorder="1" applyAlignment="1">
      <alignment vertical="center"/>
    </xf>
    <xf numFmtId="0" fontId="17" fillId="0" borderId="4" xfId="0" applyFont="1" applyBorder="1" applyAlignment="1">
      <alignment horizontal="right" vertical="center"/>
    </xf>
    <xf numFmtId="3" fontId="17" fillId="0" borderId="0" xfId="0" applyNumberFormat="1" applyFont="1" applyAlignment="1">
      <alignment vertical="center"/>
    </xf>
    <xf numFmtId="0" fontId="20" fillId="0" borderId="0" xfId="0" applyFont="1" applyAlignment="1">
      <alignment vertical="center"/>
    </xf>
    <xf numFmtId="3" fontId="20" fillId="0" borderId="0" xfId="0" applyNumberFormat="1" applyFont="1" applyAlignment="1">
      <alignment vertical="center"/>
    </xf>
    <xf numFmtId="9" fontId="15" fillId="0" borderId="0" xfId="1" applyFont="1" applyFill="1" applyBorder="1" applyAlignment="1" applyProtection="1">
      <alignment vertical="center"/>
    </xf>
    <xf numFmtId="3" fontId="20" fillId="0" borderId="4" xfId="0" applyNumberFormat="1"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1" xfId="0" applyFont="1" applyBorder="1" applyAlignment="1">
      <alignment vertical="center"/>
    </xf>
    <xf numFmtId="9" fontId="15" fillId="0" borderId="1" xfId="1" applyFont="1" applyFill="1" applyBorder="1" applyAlignment="1" applyProtection="1">
      <alignment vertical="center"/>
    </xf>
    <xf numFmtId="3" fontId="18" fillId="0" borderId="1" xfId="0" applyNumberFormat="1" applyFont="1" applyBorder="1" applyAlignment="1">
      <alignment vertical="center"/>
    </xf>
    <xf numFmtId="0" fontId="26" fillId="0" borderId="0" xfId="9" applyFont="1" applyFill="1" applyBorder="1"/>
    <xf numFmtId="0" fontId="17" fillId="0" borderId="7" xfId="0" applyFont="1" applyBorder="1" applyAlignment="1">
      <alignment vertical="center" wrapText="1"/>
    </xf>
    <xf numFmtId="0" fontId="16" fillId="0" borderId="9" xfId="0" applyFont="1" applyBorder="1"/>
    <xf numFmtId="0" fontId="17" fillId="0" borderId="9" xfId="0" applyFont="1" applyBorder="1" applyAlignment="1">
      <alignment vertical="center"/>
    </xf>
    <xf numFmtId="9" fontId="17" fillId="0" borderId="9" xfId="1" applyFont="1" applyFill="1" applyBorder="1" applyAlignment="1" applyProtection="1">
      <alignment vertical="center"/>
    </xf>
    <xf numFmtId="3" fontId="20" fillId="0" borderId="9" xfId="0" applyNumberFormat="1" applyFont="1" applyBorder="1" applyAlignment="1">
      <alignment vertical="center"/>
    </xf>
    <xf numFmtId="0" fontId="17" fillId="0" borderId="1" xfId="0" applyFont="1" applyBorder="1" applyAlignment="1">
      <alignment vertical="center"/>
    </xf>
    <xf numFmtId="9" fontId="17" fillId="0" borderId="1" xfId="1" applyFont="1" applyFill="1" applyBorder="1" applyAlignment="1" applyProtection="1">
      <alignment vertical="center"/>
    </xf>
    <xf numFmtId="3" fontId="17" fillId="0" borderId="1" xfId="0" applyNumberFormat="1" applyFont="1" applyBorder="1" applyAlignment="1">
      <alignment vertical="center"/>
    </xf>
    <xf numFmtId="3" fontId="20" fillId="0" borderId="1" xfId="0" applyNumberFormat="1" applyFont="1" applyBorder="1" applyAlignment="1">
      <alignment vertical="center"/>
    </xf>
    <xf numFmtId="0" fontId="6" fillId="0" borderId="0" xfId="10"/>
    <xf numFmtId="0" fontId="28" fillId="0" borderId="0" xfId="0" applyFont="1"/>
    <xf numFmtId="0" fontId="29" fillId="0" borderId="0" xfId="8" applyNumberFormat="1" applyFont="1" applyAlignment="1"/>
    <xf numFmtId="0" fontId="30" fillId="0" borderId="0" xfId="8" applyNumberFormat="1" applyFont="1" applyAlignment="1"/>
    <xf numFmtId="0" fontId="32" fillId="0" borderId="0" xfId="0" applyFont="1" applyAlignment="1">
      <alignment vertical="center"/>
    </xf>
    <xf numFmtId="0" fontId="35" fillId="0" borderId="0" xfId="8" applyNumberFormat="1" applyFont="1" applyAlignment="1"/>
    <xf numFmtId="0" fontId="20" fillId="0" borderId="1" xfId="0" applyFont="1" applyBorder="1" applyAlignment="1">
      <alignment vertical="center"/>
    </xf>
    <xf numFmtId="0" fontId="16" fillId="0" borderId="1" xfId="0" applyFont="1" applyBorder="1"/>
    <xf numFmtId="0" fontId="31" fillId="0" borderId="7" xfId="14" applyFont="1" applyBorder="1"/>
    <xf numFmtId="0" fontId="30" fillId="0" borderId="7" xfId="8" applyNumberFormat="1" applyFont="1" applyBorder="1" applyAlignment="1">
      <alignment horizontal="left" vertical="center"/>
    </xf>
    <xf numFmtId="0" fontId="30" fillId="0" borderId="7" xfId="8" applyNumberFormat="1" applyFont="1" applyBorder="1" applyAlignment="1"/>
    <xf numFmtId="0" fontId="31" fillId="0" borderId="4" xfId="14" applyFont="1" applyBorder="1"/>
    <xf numFmtId="0" fontId="30" fillId="0" borderId="4" xfId="8" applyNumberFormat="1" applyFont="1" applyBorder="1" applyAlignment="1">
      <alignment horizontal="left" vertical="center"/>
    </xf>
    <xf numFmtId="0" fontId="30" fillId="0" borderId="4" xfId="8" applyNumberFormat="1" applyFont="1" applyBorder="1" applyAlignment="1"/>
    <xf numFmtId="0" fontId="31" fillId="0" borderId="6" xfId="14" applyFont="1" applyBorder="1"/>
    <xf numFmtId="0" fontId="30" fillId="0" borderId="6" xfId="8" applyNumberFormat="1" applyFont="1" applyBorder="1" applyAlignment="1">
      <alignment horizontal="left" vertical="center"/>
    </xf>
    <xf numFmtId="0" fontId="30" fillId="0" borderId="6" xfId="8" applyNumberFormat="1" applyFont="1" applyBorder="1" applyAlignment="1"/>
    <xf numFmtId="0" fontId="29" fillId="0" borderId="7" xfId="8" applyNumberFormat="1" applyFont="1" applyBorder="1" applyAlignment="1">
      <alignment horizontal="left" vertical="center"/>
    </xf>
    <xf numFmtId="0" fontId="29" fillId="0" borderId="4" xfId="8" applyNumberFormat="1" applyFont="1" applyBorder="1" applyAlignment="1">
      <alignment horizontal="left" vertical="center"/>
    </xf>
    <xf numFmtId="0" fontId="29" fillId="0" borderId="6" xfId="8" applyNumberFormat="1" applyFont="1" applyBorder="1" applyAlignment="1">
      <alignment horizontal="left" vertical="center"/>
    </xf>
    <xf numFmtId="0" fontId="28" fillId="0" borderId="4" xfId="0" applyFont="1" applyBorder="1"/>
    <xf numFmtId="0" fontId="15" fillId="0" borderId="0" xfId="10" applyFont="1" applyAlignment="1">
      <alignment wrapText="1"/>
    </xf>
    <xf numFmtId="0" fontId="25" fillId="0" borderId="13" xfId="10" applyFont="1" applyBorder="1"/>
    <xf numFmtId="9" fontId="17" fillId="0" borderId="13" xfId="1" applyFont="1" applyBorder="1" applyProtection="1"/>
    <xf numFmtId="0" fontId="15" fillId="0" borderId="13" xfId="10" applyFont="1" applyBorder="1"/>
    <xf numFmtId="3" fontId="15" fillId="0" borderId="4" xfId="0" applyNumberFormat="1" applyFont="1" applyBorder="1" applyAlignment="1">
      <alignment horizontal="right" vertical="center"/>
    </xf>
    <xf numFmtId="0" fontId="15" fillId="0" borderId="0" xfId="0" applyFont="1" applyAlignment="1">
      <alignment vertical="center" wrapText="1"/>
    </xf>
    <xf numFmtId="0" fontId="67" fillId="0" borderId="0" xfId="6" applyAlignment="1">
      <alignment vertical="center"/>
    </xf>
    <xf numFmtId="0" fontId="26" fillId="0" borderId="1" xfId="20"/>
    <xf numFmtId="0" fontId="26" fillId="0" borderId="1" xfId="20" applyAlignment="1">
      <alignment vertical="center"/>
    </xf>
    <xf numFmtId="0" fontId="26" fillId="0" borderId="1" xfId="20" applyAlignment="1">
      <alignment vertical="center" wrapText="1"/>
    </xf>
    <xf numFmtId="0" fontId="40" fillId="0" borderId="3" xfId="21" applyFill="1" applyBorder="1" applyAlignment="1">
      <alignment vertical="center"/>
    </xf>
    <xf numFmtId="0" fontId="40" fillId="0" borderId="7" xfId="21" applyFill="1" applyBorder="1" applyAlignment="1">
      <alignment vertical="center"/>
    </xf>
    <xf numFmtId="0" fontId="67" fillId="0" borderId="0" xfId="6" applyAlignment="1">
      <alignment horizontal="left"/>
    </xf>
    <xf numFmtId="0" fontId="22" fillId="0" borderId="0" xfId="0" applyFont="1"/>
    <xf numFmtId="0" fontId="22" fillId="0" borderId="0" xfId="0" applyFont="1" applyAlignment="1">
      <alignment vertical="center" wrapText="1"/>
    </xf>
    <xf numFmtId="0" fontId="22" fillId="0" borderId="0" xfId="0" applyFont="1" applyAlignment="1">
      <alignment horizontal="center"/>
    </xf>
    <xf numFmtId="0" fontId="42" fillId="0" borderId="7" xfId="0" applyFont="1" applyBorder="1" applyAlignment="1">
      <alignment horizontal="left" vertical="center" wrapText="1"/>
    </xf>
    <xf numFmtId="0" fontId="42" fillId="0" borderId="4" xfId="0" applyFont="1" applyBorder="1" applyAlignment="1">
      <alignment horizontal="left" vertical="center" wrapText="1"/>
    </xf>
    <xf numFmtId="0" fontId="46" fillId="0" borderId="0" xfId="0" applyFont="1" applyAlignment="1">
      <alignment vertical="center"/>
    </xf>
    <xf numFmtId="0" fontId="45" fillId="0" borderId="0" xfId="0" applyFont="1" applyAlignment="1">
      <alignment vertical="center"/>
    </xf>
    <xf numFmtId="0" fontId="47" fillId="0" borderId="0" xfId="0" applyFont="1" applyAlignment="1">
      <alignment vertical="center"/>
    </xf>
    <xf numFmtId="3" fontId="45" fillId="0" borderId="0" xfId="0" applyNumberFormat="1" applyFont="1" applyAlignment="1">
      <alignment vertical="center"/>
    </xf>
    <xf numFmtId="0" fontId="29" fillId="0" borderId="0" xfId="8" applyNumberFormat="1" applyFont="1" applyAlignment="1">
      <alignment horizontal="right"/>
    </xf>
    <xf numFmtId="3" fontId="39" fillId="0" borderId="4" xfId="0" applyNumberFormat="1" applyFont="1" applyBorder="1" applyAlignment="1">
      <alignment horizontal="right" vertical="center"/>
    </xf>
    <xf numFmtId="0" fontId="29" fillId="0" borderId="7" xfId="8" applyNumberFormat="1" applyFont="1" applyBorder="1" applyAlignment="1">
      <alignment horizontal="right"/>
    </xf>
    <xf numFmtId="0" fontId="29" fillId="0" borderId="4" xfId="8" applyNumberFormat="1" applyFont="1" applyBorder="1" applyAlignment="1">
      <alignment horizontal="right"/>
    </xf>
    <xf numFmtId="0" fontId="29" fillId="0" borderId="6" xfId="8" applyNumberFormat="1" applyFont="1" applyBorder="1" applyAlignment="1">
      <alignment horizontal="right"/>
    </xf>
    <xf numFmtId="0" fontId="41" fillId="0" borderId="0" xfId="0" applyFont="1"/>
    <xf numFmtId="0" fontId="0" fillId="0" borderId="0" xfId="0" applyAlignment="1">
      <alignment horizontal="center"/>
    </xf>
    <xf numFmtId="0" fontId="26" fillId="0" borderId="1" xfId="20" applyAlignment="1">
      <alignment horizontal="center"/>
    </xf>
    <xf numFmtId="0" fontId="38" fillId="0" borderId="0" xfId="0" applyFont="1" applyAlignment="1">
      <alignment horizontal="center" vertical="center" wrapText="1"/>
    </xf>
    <xf numFmtId="0" fontId="22" fillId="0" borderId="4" xfId="0" applyFont="1" applyBorder="1" applyAlignment="1">
      <alignment vertical="center" wrapText="1"/>
    </xf>
    <xf numFmtId="0" fontId="22" fillId="0" borderId="4" xfId="0" applyFont="1" applyBorder="1" applyAlignment="1">
      <alignment horizontal="center" vertical="center" wrapText="1"/>
    </xf>
    <xf numFmtId="0" fontId="40" fillId="0" borderId="4" xfId="21" applyBorder="1" applyAlignment="1">
      <alignment vertical="center" wrapText="1"/>
    </xf>
    <xf numFmtId="0" fontId="40" fillId="0" borderId="4" xfId="21" applyBorder="1" applyAlignment="1">
      <alignment horizontal="center" vertical="center" wrapText="1"/>
    </xf>
    <xf numFmtId="0" fontId="40" fillId="0" borderId="3" xfId="21" applyBorder="1" applyAlignment="1">
      <alignment vertical="center" wrapText="1"/>
    </xf>
    <xf numFmtId="0" fontId="40" fillId="0" borderId="3" xfId="21" applyBorder="1" applyAlignment="1">
      <alignment horizontal="center" vertical="center" wrapText="1"/>
    </xf>
    <xf numFmtId="0" fontId="22" fillId="0" borderId="2" xfId="0" applyFont="1" applyBorder="1" applyAlignment="1">
      <alignment vertical="center" wrapText="1"/>
    </xf>
    <xf numFmtId="0" fontId="26" fillId="0" borderId="1" xfId="20" applyAlignment="1"/>
    <xf numFmtId="0" fontId="22" fillId="0" borderId="3" xfId="0" applyFont="1" applyBorder="1" applyAlignment="1">
      <alignment vertical="center" wrapText="1"/>
    </xf>
    <xf numFmtId="0" fontId="40" fillId="0" borderId="4" xfId="21" applyBorder="1" applyAlignment="1">
      <alignment vertical="center"/>
    </xf>
    <xf numFmtId="0" fontId="22" fillId="0" borderId="3" xfId="0" applyFont="1" applyBorder="1" applyAlignment="1">
      <alignment horizontal="center" vertical="center" wrapText="1"/>
    </xf>
    <xf numFmtId="0" fontId="22" fillId="0" borderId="17" xfId="0" applyFont="1" applyBorder="1" applyAlignment="1">
      <alignment vertical="center" wrapText="1"/>
    </xf>
    <xf numFmtId="0" fontId="42"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42" fillId="0" borderId="17" xfId="0" applyFont="1" applyBorder="1" applyAlignment="1">
      <alignment vertical="center" wrapText="1"/>
    </xf>
    <xf numFmtId="0" fontId="40" fillId="0" borderId="18" xfId="21" applyBorder="1" applyAlignment="1">
      <alignment vertical="center" wrapText="1"/>
    </xf>
    <xf numFmtId="0" fontId="40" fillId="0" borderId="17" xfId="21" applyBorder="1" applyAlignment="1">
      <alignment vertical="center" wrapText="1"/>
    </xf>
    <xf numFmtId="0" fontId="40" fillId="0" borderId="17" xfId="21" applyBorder="1" applyAlignment="1"/>
    <xf numFmtId="0" fontId="14" fillId="0" borderId="4" xfId="0" applyFont="1" applyBorder="1" applyAlignment="1">
      <alignment vertical="center" wrapText="1"/>
    </xf>
    <xf numFmtId="0" fontId="42" fillId="0" borderId="4" xfId="0" applyFont="1" applyBorder="1" applyAlignment="1">
      <alignment horizontal="center" vertical="center" wrapText="1"/>
    </xf>
    <xf numFmtId="0" fontId="40" fillId="0" borderId="4" xfId="21" applyFill="1" applyBorder="1" applyAlignment="1">
      <alignment vertical="center" wrapText="1"/>
    </xf>
    <xf numFmtId="0" fontId="42" fillId="0" borderId="19" xfId="0" applyFont="1" applyBorder="1" applyAlignment="1">
      <alignment horizontal="left" vertical="center" wrapText="1"/>
    </xf>
    <xf numFmtId="0" fontId="42" fillId="0" borderId="17" xfId="0" applyFont="1" applyBorder="1" applyAlignment="1">
      <alignment horizontal="left" vertical="center" wrapText="1"/>
    </xf>
    <xf numFmtId="0" fontId="40" fillId="0" borderId="18" xfId="21" applyBorder="1" applyAlignment="1">
      <alignment horizontal="center" vertical="center" wrapText="1"/>
    </xf>
    <xf numFmtId="0" fontId="40" fillId="0" borderId="17" xfId="21" applyBorder="1" applyAlignment="1">
      <alignment horizontal="center" vertical="center" wrapText="1"/>
    </xf>
    <xf numFmtId="0" fontId="40" fillId="0" borderId="17" xfId="21" applyBorder="1" applyAlignment="1">
      <alignment horizontal="center"/>
    </xf>
    <xf numFmtId="0" fontId="44" fillId="0" borderId="4" xfId="0" applyFont="1" applyBorder="1" applyAlignment="1">
      <alignment horizontal="center" vertical="center" wrapText="1"/>
    </xf>
    <xf numFmtId="0" fontId="44" fillId="0" borderId="4" xfId="0" applyFont="1" applyBorder="1" applyAlignment="1">
      <alignment horizontal="center" vertical="center"/>
    </xf>
    <xf numFmtId="0" fontId="40" fillId="0" borderId="4" xfId="21" applyFill="1" applyBorder="1" applyAlignment="1">
      <alignment horizontal="center" vertical="center" wrapText="1"/>
    </xf>
    <xf numFmtId="0" fontId="42" fillId="0" borderId="7"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17" xfId="0" applyFont="1" applyBorder="1" applyAlignment="1">
      <alignment horizontal="left" vertical="center" wrapText="1" indent="2"/>
    </xf>
    <xf numFmtId="0" fontId="26" fillId="0" borderId="1" xfId="20" applyAlignment="1">
      <alignment horizontal="center" vertical="center" wrapText="1"/>
    </xf>
    <xf numFmtId="0" fontId="26" fillId="0" borderId="2" xfId="20" applyBorder="1" applyAlignment="1">
      <alignment horizontal="center" vertical="center" wrapText="1"/>
    </xf>
    <xf numFmtId="49" fontId="15" fillId="0" borderId="0" xfId="0" applyNumberFormat="1" applyFont="1" applyAlignment="1">
      <alignment horizontal="left" vertical="center"/>
    </xf>
    <xf numFmtId="0" fontId="15" fillId="0" borderId="0" xfId="0" applyFont="1" applyAlignment="1">
      <alignment horizontal="right"/>
    </xf>
    <xf numFmtId="14" fontId="15" fillId="0" borderId="0" xfId="0" applyNumberFormat="1" applyFont="1" applyAlignment="1">
      <alignment horizontal="right"/>
    </xf>
    <xf numFmtId="0" fontId="13" fillId="0" borderId="4" xfId="0" applyFont="1" applyBorder="1" applyAlignment="1">
      <alignment vertical="center" wrapText="1"/>
    </xf>
    <xf numFmtId="0" fontId="13" fillId="0" borderId="3" xfId="0" applyFont="1" applyBorder="1" applyAlignment="1">
      <alignment vertical="center" wrapText="1"/>
    </xf>
    <xf numFmtId="0" fontId="40" fillId="0" borderId="7" xfId="21" applyNumberFormat="1" applyFill="1" applyBorder="1" applyAlignment="1">
      <alignment vertical="center" wrapText="1"/>
    </xf>
    <xf numFmtId="0" fontId="22" fillId="0" borderId="0" xfId="0" applyFont="1" applyAlignment="1">
      <alignment wrapText="1"/>
    </xf>
    <xf numFmtId="0" fontId="53" fillId="0" borderId="0" xfId="0" applyFont="1" applyAlignment="1">
      <alignment vertical="center" wrapText="1"/>
    </xf>
    <xf numFmtId="0" fontId="42" fillId="0" borderId="0" xfId="0" applyFont="1" applyAlignment="1">
      <alignment vertical="center" wrapText="1"/>
    </xf>
    <xf numFmtId="0" fontId="42" fillId="0" borderId="0" xfId="0" applyFont="1" applyAlignment="1">
      <alignment horizontal="justify" vertical="center" wrapText="1"/>
    </xf>
    <xf numFmtId="0" fontId="42" fillId="0" borderId="7" xfId="0" applyFont="1" applyBorder="1" applyAlignment="1">
      <alignment vertical="center" wrapText="1"/>
    </xf>
    <xf numFmtId="0" fontId="22" fillId="0" borderId="7" xfId="0" applyFont="1" applyBorder="1"/>
    <xf numFmtId="0" fontId="42" fillId="0" borderId="4" xfId="0" applyFont="1" applyBorder="1" applyAlignment="1">
      <alignment vertical="center" wrapText="1"/>
    </xf>
    <xf numFmtId="0" fontId="22" fillId="0" borderId="4" xfId="0" applyFont="1" applyBorder="1"/>
    <xf numFmtId="0" fontId="22" fillId="0" borderId="4" xfId="0" applyFont="1" applyBorder="1" applyAlignment="1">
      <alignment vertical="top" wrapText="1"/>
    </xf>
    <xf numFmtId="0" fontId="53" fillId="0" borderId="4" xfId="0" applyFont="1" applyBorder="1" applyAlignment="1">
      <alignment vertical="center" wrapText="1"/>
    </xf>
    <xf numFmtId="0" fontId="42" fillId="0" borderId="4" xfId="0" applyFont="1" applyBorder="1" applyAlignment="1">
      <alignment horizontal="justify" vertical="center" wrapText="1"/>
    </xf>
    <xf numFmtId="0" fontId="22" fillId="0" borderId="4" xfId="0" applyFont="1" applyBorder="1" applyAlignment="1">
      <alignment wrapText="1"/>
    </xf>
    <xf numFmtId="0" fontId="16" fillId="0" borderId="0" xfId="0" applyFont="1" applyAlignment="1">
      <alignment wrapText="1"/>
    </xf>
    <xf numFmtId="0" fontId="67" fillId="0" borderId="0" xfId="6" applyAlignment="1">
      <alignment vertical="center" wrapText="1"/>
    </xf>
    <xf numFmtId="0" fontId="16" fillId="0" borderId="9" xfId="0" applyFont="1" applyBorder="1" applyAlignment="1">
      <alignment wrapText="1"/>
    </xf>
    <xf numFmtId="0" fontId="26" fillId="0" borderId="1" xfId="20" applyAlignment="1">
      <alignment wrapText="1"/>
    </xf>
    <xf numFmtId="0" fontId="26" fillId="0" borderId="0" xfId="9" applyFont="1" applyFill="1" applyBorder="1" applyAlignment="1">
      <alignment wrapText="1"/>
    </xf>
    <xf numFmtId="3" fontId="15" fillId="0" borderId="0" xfId="0" applyNumberFormat="1" applyFont="1" applyAlignment="1">
      <alignment vertical="center" wrapText="1"/>
    </xf>
    <xf numFmtId="3" fontId="15" fillId="0" borderId="1" xfId="0" applyNumberFormat="1" applyFont="1" applyBorder="1" applyAlignment="1">
      <alignment vertical="center" wrapText="1"/>
    </xf>
    <xf numFmtId="3" fontId="17" fillId="0" borderId="9" xfId="0" applyNumberFormat="1" applyFont="1" applyBorder="1" applyAlignment="1">
      <alignment vertical="center" wrapText="1"/>
    </xf>
    <xf numFmtId="3" fontId="24" fillId="0" borderId="1" xfId="0" applyNumberFormat="1" applyFont="1" applyBorder="1" applyAlignment="1">
      <alignment vertical="center" wrapText="1"/>
    </xf>
    <xf numFmtId="0" fontId="16" fillId="0" borderId="1" xfId="0" applyFont="1" applyBorder="1" applyAlignment="1">
      <alignment wrapText="1"/>
    </xf>
    <xf numFmtId="3" fontId="17" fillId="0" borderId="1" xfId="0" applyNumberFormat="1" applyFont="1" applyBorder="1" applyAlignment="1">
      <alignment vertical="center" wrapText="1"/>
    </xf>
    <xf numFmtId="0" fontId="17" fillId="0" borderId="13" xfId="10" applyFont="1" applyBorder="1" applyAlignment="1">
      <alignment wrapText="1"/>
    </xf>
    <xf numFmtId="0" fontId="22" fillId="0" borderId="6" xfId="0" applyFont="1" applyBorder="1" applyAlignment="1">
      <alignment vertical="center" wrapText="1"/>
    </xf>
    <xf numFmtId="0" fontId="22" fillId="0" borderId="6" xfId="0" applyFont="1" applyBorder="1" applyAlignment="1">
      <alignment horizontal="center" vertical="center" wrapText="1"/>
    </xf>
    <xf numFmtId="0" fontId="0" fillId="0" borderId="1" xfId="0" applyBorder="1"/>
    <xf numFmtId="0" fontId="14" fillId="0" borderId="6" xfId="0" applyFont="1" applyBorder="1" applyAlignment="1">
      <alignment vertical="center" wrapText="1"/>
    </xf>
    <xf numFmtId="0" fontId="44" fillId="0" borderId="6" xfId="0" applyFont="1" applyBorder="1" applyAlignment="1">
      <alignment horizontal="center" vertical="center" wrapText="1"/>
    </xf>
    <xf numFmtId="0" fontId="42" fillId="0" borderId="6" xfId="0" applyFont="1" applyBorder="1" applyAlignment="1">
      <alignment horizontal="center" vertical="center" wrapText="1"/>
    </xf>
    <xf numFmtId="0" fontId="14" fillId="0" borderId="8" xfId="0" applyFont="1" applyBorder="1" applyAlignment="1">
      <alignment vertical="center" wrapText="1"/>
    </xf>
    <xf numFmtId="0" fontId="44" fillId="0" borderId="8" xfId="0" applyFont="1" applyBorder="1" applyAlignment="1">
      <alignment horizontal="center" vertical="center" wrapText="1"/>
    </xf>
    <xf numFmtId="0" fontId="42" fillId="0" borderId="8" xfId="0" applyFont="1" applyBorder="1" applyAlignment="1">
      <alignment horizontal="center" vertical="center" wrapText="1"/>
    </xf>
    <xf numFmtId="0" fontId="51" fillId="0" borderId="13" xfId="0" applyFont="1" applyBorder="1"/>
    <xf numFmtId="0" fontId="22" fillId="0" borderId="13" xfId="0" applyFont="1" applyBorder="1" applyAlignment="1">
      <alignment horizontal="center"/>
    </xf>
    <xf numFmtId="0" fontId="49" fillId="0" borderId="0" xfId="0" applyFont="1"/>
    <xf numFmtId="0" fontId="54" fillId="0" borderId="1" xfId="20" applyFont="1"/>
    <xf numFmtId="0" fontId="55" fillId="0" borderId="0" xfId="0" applyFont="1"/>
    <xf numFmtId="0" fontId="56" fillId="0" borderId="0" xfId="0" applyFont="1" applyAlignment="1">
      <alignment vertical="center"/>
    </xf>
    <xf numFmtId="0" fontId="22" fillId="0" borderId="4" xfId="0" applyFont="1" applyBorder="1" applyAlignment="1">
      <alignment horizontal="center" vertical="center"/>
    </xf>
    <xf numFmtId="0" fontId="53"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1" xfId="0" applyFont="1" applyBorder="1" applyAlignment="1">
      <alignment vertical="center" wrapText="1"/>
    </xf>
    <xf numFmtId="0" fontId="22" fillId="0" borderId="21" xfId="0" applyFont="1" applyBorder="1" applyAlignment="1">
      <alignment horizontal="center" vertical="center" wrapText="1"/>
    </xf>
    <xf numFmtId="0" fontId="42" fillId="0" borderId="21" xfId="0" applyFont="1" applyBorder="1" applyAlignment="1">
      <alignment horizontal="center" vertical="center" wrapText="1"/>
    </xf>
    <xf numFmtId="3" fontId="37" fillId="10" borderId="4" xfId="0" applyNumberFormat="1" applyFont="1" applyFill="1" applyBorder="1" applyAlignment="1" applyProtection="1">
      <alignment vertical="center" wrapText="1"/>
      <protection locked="0"/>
    </xf>
    <xf numFmtId="0" fontId="64" fillId="0" borderId="0" xfId="0" applyFont="1"/>
    <xf numFmtId="0" fontId="57" fillId="0" borderId="4" xfId="0" applyFont="1" applyBorder="1" applyAlignment="1">
      <alignment vertical="center"/>
    </xf>
    <xf numFmtId="0" fontId="39" fillId="0" borderId="4" xfId="0" applyFont="1" applyBorder="1" applyAlignment="1">
      <alignment vertical="center"/>
    </xf>
    <xf numFmtId="0" fontId="65" fillId="0" borderId="4" xfId="0" applyFont="1" applyBorder="1" applyAlignment="1">
      <alignment horizontal="right" vertical="center"/>
    </xf>
    <xf numFmtId="3" fontId="39" fillId="0" borderId="7" xfId="0" applyNumberFormat="1" applyFont="1" applyBorder="1" applyAlignment="1">
      <alignment vertical="center" wrapText="1"/>
    </xf>
    <xf numFmtId="3" fontId="28" fillId="10" borderId="3" xfId="0" applyNumberFormat="1" applyFont="1" applyFill="1" applyBorder="1" applyAlignment="1" applyProtection="1">
      <alignment vertical="center" wrapText="1"/>
      <protection locked="0"/>
    </xf>
    <xf numFmtId="3" fontId="24" fillId="0" borderId="7" xfId="0" applyNumberFormat="1" applyFont="1" applyBorder="1" applyAlignment="1">
      <alignment vertical="center" wrapText="1"/>
    </xf>
    <xf numFmtId="0" fontId="70" fillId="0" borderId="4" xfId="0" applyFont="1" applyBorder="1" applyAlignment="1">
      <alignment vertical="center"/>
    </xf>
    <xf numFmtId="3" fontId="70" fillId="10" borderId="4" xfId="0" applyNumberFormat="1" applyFont="1" applyFill="1" applyBorder="1" applyAlignment="1" applyProtection="1">
      <alignment vertical="center" wrapText="1"/>
      <protection locked="0"/>
    </xf>
    <xf numFmtId="0" fontId="26" fillId="0" borderId="1" xfId="9" applyFont="1" applyFill="1" applyBorder="1"/>
    <xf numFmtId="0" fontId="26" fillId="0" borderId="1" xfId="9" applyFont="1" applyFill="1" applyBorder="1" applyAlignment="1">
      <alignment wrapText="1"/>
    </xf>
    <xf numFmtId="0" fontId="26" fillId="0" borderId="7" xfId="20" applyBorder="1"/>
    <xf numFmtId="0" fontId="26" fillId="0" borderId="7" xfId="20" applyBorder="1" applyAlignment="1">
      <alignment wrapText="1"/>
    </xf>
    <xf numFmtId="0" fontId="26" fillId="0" borderId="0" xfId="20" applyBorder="1"/>
    <xf numFmtId="0" fontId="16" fillId="0" borderId="14" xfId="0" applyFont="1" applyBorder="1"/>
    <xf numFmtId="0" fontId="16" fillId="0" borderId="14" xfId="0" applyFont="1" applyBorder="1" applyAlignment="1">
      <alignment wrapText="1"/>
    </xf>
    <xf numFmtId="0" fontId="34" fillId="10" borderId="3" xfId="0" applyFont="1" applyFill="1" applyBorder="1" applyAlignment="1" applyProtection="1">
      <alignment vertical="center"/>
      <protection locked="0"/>
    </xf>
    <xf numFmtId="0" fontId="15" fillId="10" borderId="4" xfId="0" applyFont="1" applyFill="1" applyBorder="1" applyAlignment="1" applyProtection="1">
      <alignment vertical="center"/>
      <protection locked="0"/>
    </xf>
    <xf numFmtId="0" fontId="23" fillId="10" borderId="3" xfId="0" applyFont="1" applyFill="1" applyBorder="1" applyAlignment="1" applyProtection="1">
      <alignment vertical="center" wrapText="1"/>
      <protection locked="0"/>
    </xf>
    <xf numFmtId="0" fontId="34" fillId="10" borderId="4" xfId="0" applyFont="1" applyFill="1" applyBorder="1" applyAlignment="1" applyProtection="1">
      <alignment vertical="center"/>
      <protection locked="0"/>
    </xf>
    <xf numFmtId="0" fontId="30" fillId="10" borderId="7" xfId="8" applyNumberFormat="1" applyFont="1" applyFill="1" applyBorder="1" applyAlignment="1" applyProtection="1">
      <protection locked="0"/>
    </xf>
    <xf numFmtId="0" fontId="30" fillId="10" borderId="4" xfId="8" applyNumberFormat="1" applyFont="1" applyFill="1" applyBorder="1" applyAlignment="1" applyProtection="1">
      <protection locked="0"/>
    </xf>
    <xf numFmtId="0" fontId="30" fillId="10" borderId="6" xfId="8" applyNumberFormat="1" applyFont="1" applyFill="1" applyBorder="1" applyAlignment="1" applyProtection="1">
      <protection locked="0"/>
    </xf>
    <xf numFmtId="0" fontId="15" fillId="0" borderId="0" xfId="23" applyFont="1" applyProtection="1">
      <protection locked="0"/>
    </xf>
    <xf numFmtId="0" fontId="57" fillId="0" borderId="0" xfId="0" applyFont="1" applyAlignment="1" applyProtection="1">
      <alignment horizontal="right"/>
      <protection locked="0"/>
    </xf>
    <xf numFmtId="0" fontId="57" fillId="0" borderId="4" xfId="0" applyFont="1" applyBorder="1" applyProtection="1">
      <protection locked="0"/>
    </xf>
    <xf numFmtId="0" fontId="17" fillId="0" borderId="4" xfId="0" applyFont="1" applyBorder="1" applyProtection="1">
      <protection locked="0"/>
    </xf>
    <xf numFmtId="0" fontId="16" fillId="0" borderId="0" xfId="23" applyFont="1" applyProtection="1">
      <protection locked="0"/>
    </xf>
    <xf numFmtId="0" fontId="16" fillId="0" borderId="0" xfId="23" applyFont="1" applyAlignment="1" applyProtection="1">
      <alignment wrapText="1"/>
      <protection locked="0"/>
    </xf>
    <xf numFmtId="49" fontId="57" fillId="0" borderId="4" xfId="0" applyNumberFormat="1" applyFont="1" applyBorder="1" applyProtection="1">
      <protection locked="0"/>
    </xf>
    <xf numFmtId="49" fontId="17" fillId="0" borderId="4" xfId="0" applyNumberFormat="1" applyFont="1" applyBorder="1" applyProtection="1">
      <protection locked="0"/>
    </xf>
    <xf numFmtId="0" fontId="17" fillId="0" borderId="0" xfId="23" applyFont="1" applyProtection="1">
      <protection locked="0"/>
    </xf>
    <xf numFmtId="0" fontId="17" fillId="0" borderId="0" xfId="23" applyFont="1" applyAlignment="1" applyProtection="1">
      <alignment wrapText="1"/>
      <protection locked="0"/>
    </xf>
    <xf numFmtId="0" fontId="15" fillId="0" borderId="0" xfId="23" applyFont="1" applyAlignment="1" applyProtection="1">
      <alignment horizontal="right" vertical="top" indent="1"/>
      <protection locked="0"/>
    </xf>
    <xf numFmtId="14" fontId="57" fillId="0" borderId="0" xfId="0" applyNumberFormat="1" applyFont="1" applyAlignment="1" applyProtection="1">
      <alignment horizontal="right"/>
      <protection locked="0"/>
    </xf>
    <xf numFmtId="14" fontId="57" fillId="0" borderId="4" xfId="0" applyNumberFormat="1" applyFont="1" applyBorder="1" applyAlignment="1" applyProtection="1">
      <alignment horizontal="left"/>
      <protection locked="0"/>
    </xf>
    <xf numFmtId="14" fontId="17" fillId="0" borderId="4" xfId="0" applyNumberFormat="1" applyFont="1" applyBorder="1" applyAlignment="1" applyProtection="1">
      <alignment horizontal="left"/>
      <protection locked="0"/>
    </xf>
    <xf numFmtId="0" fontId="17" fillId="0" borderId="0" xfId="23" applyFont="1" applyAlignment="1" applyProtection="1">
      <alignment horizontal="right" vertical="top" indent="1"/>
      <protection locked="0"/>
    </xf>
    <xf numFmtId="49" fontId="17" fillId="0" borderId="0" xfId="23" applyNumberFormat="1" applyFont="1" applyAlignment="1" applyProtection="1">
      <alignment horizontal="left" vertical="top" wrapText="1"/>
      <protection locked="0"/>
    </xf>
    <xf numFmtId="0" fontId="67" fillId="0" borderId="0" xfId="24" applyFont="1" applyAlignment="1" applyProtection="1">
      <alignment vertical="center"/>
      <protection locked="0"/>
    </xf>
    <xf numFmtId="0" fontId="68" fillId="0" borderId="0" xfId="24" applyAlignment="1" applyProtection="1">
      <alignment vertical="center" wrapText="1"/>
      <protection locked="0"/>
    </xf>
    <xf numFmtId="0" fontId="27" fillId="0" borderId="0" xfId="23" applyFont="1" applyAlignment="1" applyProtection="1">
      <alignment vertical="center"/>
      <protection locked="0"/>
    </xf>
    <xf numFmtId="0" fontId="27" fillId="0" borderId="0" xfId="23" applyFont="1" applyAlignment="1" applyProtection="1">
      <alignment vertical="center" wrapText="1"/>
      <protection locked="0"/>
    </xf>
    <xf numFmtId="0" fontId="17" fillId="0" borderId="0" xfId="23" applyFont="1" applyAlignment="1" applyProtection="1">
      <alignment horizontal="left"/>
      <protection locked="0"/>
    </xf>
    <xf numFmtId="2" fontId="17" fillId="0" borderId="0" xfId="23" applyNumberFormat="1" applyFont="1" applyAlignment="1" applyProtection="1">
      <alignment wrapText="1"/>
      <protection locked="0"/>
    </xf>
    <xf numFmtId="2" fontId="19" fillId="0" borderId="0" xfId="23" applyNumberFormat="1" applyFont="1" applyProtection="1">
      <protection locked="0"/>
    </xf>
    <xf numFmtId="2" fontId="19" fillId="0" borderId="0" xfId="23" applyNumberFormat="1" applyFont="1" applyAlignment="1" applyProtection="1">
      <alignment wrapText="1"/>
      <protection locked="0"/>
    </xf>
    <xf numFmtId="0" fontId="11" fillId="0" borderId="0" xfId="10" applyFont="1" applyProtection="1">
      <protection locked="0"/>
    </xf>
    <xf numFmtId="0" fontId="69" fillId="0" borderId="0" xfId="10" applyFont="1" applyAlignment="1" applyProtection="1">
      <alignment vertical="center"/>
      <protection locked="0"/>
    </xf>
    <xf numFmtId="0" fontId="28" fillId="0" borderId="0" xfId="10" applyFont="1" applyAlignment="1" applyProtection="1">
      <alignment vertical="center"/>
      <protection locked="0"/>
    </xf>
    <xf numFmtId="0" fontId="11" fillId="0" borderId="0" xfId="10" applyFont="1" applyAlignment="1" applyProtection="1">
      <alignment vertical="center"/>
      <protection locked="0"/>
    </xf>
    <xf numFmtId="0" fontId="49" fillId="0" borderId="0" xfId="10" applyFont="1" applyAlignment="1" applyProtection="1">
      <alignment vertical="center"/>
      <protection locked="0"/>
    </xf>
    <xf numFmtId="0" fontId="22" fillId="0" borderId="0" xfId="10" applyFont="1" applyAlignment="1" applyProtection="1">
      <alignment vertical="center"/>
      <protection locked="0"/>
    </xf>
    <xf numFmtId="0" fontId="57" fillId="0" borderId="0" xfId="10" applyFont="1" applyAlignment="1" applyProtection="1">
      <alignment horizontal="left" vertical="top"/>
      <protection locked="0"/>
    </xf>
    <xf numFmtId="0" fontId="57" fillId="0" borderId="0" xfId="10" applyFont="1" applyAlignment="1" applyProtection="1">
      <alignment vertical="top" wrapText="1"/>
      <protection locked="0"/>
    </xf>
    <xf numFmtId="0" fontId="11" fillId="0" borderId="0" xfId="10" applyFont="1" applyAlignment="1" applyProtection="1">
      <alignment vertical="top"/>
      <protection locked="0"/>
    </xf>
    <xf numFmtId="0" fontId="58" fillId="0" borderId="0" xfId="10" applyFont="1" applyAlignment="1" applyProtection="1">
      <alignment horizontal="left" vertical="top"/>
      <protection locked="0"/>
    </xf>
    <xf numFmtId="0" fontId="58" fillId="0" borderId="0" xfId="10" applyFont="1" applyAlignment="1" applyProtection="1">
      <alignment vertical="top" wrapText="1"/>
      <protection locked="0"/>
    </xf>
    <xf numFmtId="10" fontId="58" fillId="0" borderId="0" xfId="1" applyNumberFormat="1" applyFont="1" applyFill="1" applyAlignment="1" applyProtection="1">
      <alignment vertical="top"/>
      <protection locked="0"/>
    </xf>
    <xf numFmtId="10" fontId="58" fillId="0" borderId="0" xfId="1" applyNumberFormat="1" applyFont="1" applyFill="1" applyAlignment="1" applyProtection="1">
      <alignment vertical="top" wrapText="1"/>
      <protection locked="0"/>
    </xf>
    <xf numFmtId="0" fontId="15" fillId="0" borderId="0" xfId="10" applyFont="1" applyAlignment="1" applyProtection="1">
      <alignment horizontal="left" vertical="top"/>
      <protection locked="0"/>
    </xf>
    <xf numFmtId="0" fontId="15" fillId="0" borderId="0" xfId="10" applyFont="1" applyAlignment="1" applyProtection="1">
      <alignment vertical="top" wrapText="1"/>
      <protection locked="0"/>
    </xf>
    <xf numFmtId="10" fontId="15" fillId="0" borderId="0" xfId="1" applyNumberFormat="1" applyFont="1" applyFill="1" applyAlignment="1" applyProtection="1">
      <alignment vertical="top"/>
      <protection locked="0"/>
    </xf>
    <xf numFmtId="10" fontId="15" fillId="0" borderId="0" xfId="1" applyNumberFormat="1" applyFont="1" applyFill="1" applyAlignment="1" applyProtection="1">
      <alignment vertical="top" wrapText="1"/>
      <protection locked="0"/>
    </xf>
    <xf numFmtId="0" fontId="15" fillId="0" borderId="0" xfId="10" applyFont="1" applyAlignment="1" applyProtection="1">
      <alignment vertical="top"/>
      <protection locked="0"/>
    </xf>
    <xf numFmtId="0" fontId="11" fillId="0" borderId="0" xfId="10" applyFont="1" applyAlignment="1" applyProtection="1">
      <alignment horizontal="left"/>
      <protection locked="0"/>
    </xf>
    <xf numFmtId="0" fontId="11" fillId="0" borderId="0" xfId="10" applyFont="1" applyAlignment="1" applyProtection="1">
      <alignment wrapText="1"/>
      <protection locked="0"/>
    </xf>
    <xf numFmtId="9" fontId="11" fillId="0" borderId="0" xfId="1" applyFont="1" applyProtection="1">
      <protection locked="0"/>
    </xf>
    <xf numFmtId="9" fontId="11" fillId="0" borderId="0" xfId="1" applyFont="1" applyAlignment="1" applyProtection="1">
      <alignment wrapText="1"/>
      <protection locked="0"/>
    </xf>
    <xf numFmtId="9" fontId="11" fillId="0" borderId="0" xfId="10" applyNumberFormat="1" applyFont="1" applyProtection="1">
      <protection locked="0"/>
    </xf>
    <xf numFmtId="10" fontId="57" fillId="0" borderId="0" xfId="1" applyNumberFormat="1" applyFont="1" applyFill="1" applyAlignment="1" applyProtection="1">
      <alignment vertical="top"/>
      <protection locked="0"/>
    </xf>
    <xf numFmtId="10" fontId="57" fillId="0" borderId="0" xfId="1" applyNumberFormat="1" applyFont="1" applyFill="1" applyAlignment="1" applyProtection="1">
      <alignment vertical="top" wrapText="1"/>
      <protection locked="0"/>
    </xf>
    <xf numFmtId="0" fontId="34" fillId="0" borderId="4" xfId="0" applyFont="1" applyBorder="1" applyAlignment="1" applyProtection="1">
      <alignment vertical="center"/>
      <protection locked="0"/>
    </xf>
    <xf numFmtId="0" fontId="34" fillId="0" borderId="3" xfId="0" applyFont="1" applyBorder="1" applyAlignment="1" applyProtection="1">
      <alignment vertical="center"/>
      <protection locked="0"/>
    </xf>
    <xf numFmtId="0" fontId="15" fillId="10" borderId="4" xfId="0" applyFont="1" applyFill="1" applyBorder="1" applyAlignment="1" applyProtection="1">
      <alignment wrapText="1"/>
      <protection locked="0"/>
    </xf>
    <xf numFmtId="49" fontId="15" fillId="10" borderId="4" xfId="0" applyNumberFormat="1" applyFont="1" applyFill="1" applyBorder="1" applyAlignment="1" applyProtection="1">
      <alignment wrapText="1"/>
      <protection locked="0"/>
    </xf>
    <xf numFmtId="0" fontId="33" fillId="10" borderId="4" xfId="0" applyFont="1" applyFill="1" applyBorder="1" applyAlignment="1" applyProtection="1">
      <alignment wrapText="1"/>
      <protection locked="0"/>
    </xf>
    <xf numFmtId="167" fontId="15" fillId="10" borderId="4" xfId="0" applyNumberFormat="1" applyFont="1" applyFill="1" applyBorder="1" applyAlignment="1" applyProtection="1">
      <alignment horizontal="left" wrapText="1"/>
      <protection locked="0"/>
    </xf>
    <xf numFmtId="0" fontId="15" fillId="10" borderId="4" xfId="0" applyFont="1" applyFill="1" applyBorder="1" applyProtection="1">
      <protection locked="0"/>
    </xf>
    <xf numFmtId="49" fontId="15" fillId="10" borderId="4" xfId="0" applyNumberFormat="1" applyFont="1" applyFill="1" applyBorder="1" applyProtection="1">
      <protection locked="0"/>
    </xf>
    <xf numFmtId="14" fontId="15" fillId="10" borderId="4" xfId="0" applyNumberFormat="1" applyFont="1" applyFill="1" applyBorder="1" applyAlignment="1" applyProtection="1">
      <alignment horizontal="left"/>
      <protection locked="0"/>
    </xf>
    <xf numFmtId="0" fontId="58" fillId="0" borderId="1" xfId="10" applyFont="1" applyBorder="1" applyAlignment="1" applyProtection="1">
      <alignment horizontal="left"/>
      <protection locked="0"/>
    </xf>
    <xf numFmtId="0" fontId="58" fillId="0" borderId="1" xfId="10" applyFont="1" applyBorder="1" applyAlignment="1" applyProtection="1">
      <alignment wrapText="1"/>
      <protection locked="0"/>
    </xf>
    <xf numFmtId="49" fontId="72" fillId="5" borderId="10" xfId="23" applyNumberFormat="1" applyFont="1" applyFill="1" applyBorder="1" applyAlignment="1" applyProtection="1">
      <alignment horizontal="left" vertical="center"/>
      <protection locked="0"/>
    </xf>
    <xf numFmtId="0" fontId="72" fillId="0" borderId="10" xfId="23" applyFont="1" applyBorder="1" applyAlignment="1" applyProtection="1">
      <alignment vertical="center" wrapText="1"/>
      <protection locked="0"/>
    </xf>
    <xf numFmtId="3" fontId="73" fillId="0" borderId="13" xfId="10" applyNumberFormat="1" applyFont="1" applyBorder="1" applyAlignment="1" applyProtection="1">
      <alignment horizontal="center" vertical="center"/>
      <protection locked="0"/>
    </xf>
    <xf numFmtId="3" fontId="74" fillId="0" borderId="13" xfId="10" applyNumberFormat="1" applyFont="1" applyBorder="1" applyAlignment="1" applyProtection="1">
      <alignment horizontal="right" vertical="center" wrapText="1"/>
      <protection locked="0"/>
    </xf>
    <xf numFmtId="0" fontId="75" fillId="0" borderId="12" xfId="23" applyFont="1" applyBorder="1" applyAlignment="1" applyProtection="1">
      <alignment horizontal="left" vertical="center"/>
      <protection locked="0"/>
    </xf>
    <xf numFmtId="0" fontId="75" fillId="0" borderId="12" xfId="23" applyFont="1" applyBorder="1" applyAlignment="1" applyProtection="1">
      <alignment horizontal="left" vertical="center" wrapText="1"/>
      <protection locked="0"/>
    </xf>
    <xf numFmtId="3" fontId="62" fillId="0" borderId="12" xfId="10" applyNumberFormat="1" applyFont="1" applyBorder="1" applyAlignment="1" applyProtection="1">
      <alignment vertical="top"/>
      <protection locked="0"/>
    </xf>
    <xf numFmtId="9" fontId="60" fillId="0" borderId="12" xfId="1" applyFont="1" applyBorder="1" applyAlignment="1" applyProtection="1">
      <alignment horizontal="right" vertical="top" wrapText="1"/>
      <protection locked="0"/>
    </xf>
    <xf numFmtId="49" fontId="76" fillId="3" borderId="10" xfId="23" applyNumberFormat="1" applyFont="1" applyFill="1" applyBorder="1" applyAlignment="1" applyProtection="1">
      <alignment horizontal="left" vertical="center"/>
      <protection locked="0"/>
    </xf>
    <xf numFmtId="0" fontId="76" fillId="0" borderId="10" xfId="23" applyFont="1" applyBorder="1" applyAlignment="1" applyProtection="1">
      <alignment vertical="center" wrapText="1"/>
      <protection locked="0"/>
    </xf>
    <xf numFmtId="3" fontId="62" fillId="0" borderId="10" xfId="10" applyNumberFormat="1" applyFont="1" applyBorder="1" applyAlignment="1" applyProtection="1">
      <alignment horizontal="right" vertical="top"/>
      <protection locked="0"/>
    </xf>
    <xf numFmtId="3" fontId="60" fillId="0" borderId="10" xfId="10" applyNumberFormat="1" applyFont="1" applyBorder="1" applyAlignment="1" applyProtection="1">
      <alignment horizontal="right" vertical="top" wrapText="1"/>
      <protection locked="0"/>
    </xf>
    <xf numFmtId="49" fontId="75" fillId="0" borderId="12" xfId="23" applyNumberFormat="1" applyFont="1" applyBorder="1" applyAlignment="1" applyProtection="1">
      <alignment horizontal="left" vertical="center"/>
      <protection locked="0"/>
    </xf>
    <xf numFmtId="0" fontId="75" fillId="0" borderId="12" xfId="23" applyFont="1" applyBorder="1" applyAlignment="1" applyProtection="1">
      <alignment vertical="center" wrapText="1"/>
      <protection locked="0"/>
    </xf>
    <xf numFmtId="49" fontId="75" fillId="0" borderId="1" xfId="23" applyNumberFormat="1" applyFont="1" applyBorder="1" applyAlignment="1" applyProtection="1">
      <alignment horizontal="left" vertical="center"/>
      <protection locked="0"/>
    </xf>
    <xf numFmtId="0" fontId="75" fillId="0" borderId="1" xfId="23" applyFont="1" applyBorder="1" applyAlignment="1" applyProtection="1">
      <alignment vertical="center" wrapText="1"/>
      <protection locked="0"/>
    </xf>
    <xf numFmtId="3" fontId="62" fillId="0" borderId="3" xfId="10" applyNumberFormat="1" applyFont="1" applyBorder="1" applyAlignment="1" applyProtection="1">
      <alignment vertical="top"/>
      <protection locked="0"/>
    </xf>
    <xf numFmtId="0" fontId="76" fillId="6" borderId="10" xfId="23" applyFont="1" applyFill="1" applyBorder="1" applyAlignment="1" applyProtection="1">
      <alignment horizontal="left" vertical="center"/>
      <protection locked="0"/>
    </xf>
    <xf numFmtId="3" fontId="62" fillId="0" borderId="10" xfId="10" applyNumberFormat="1" applyFont="1" applyBorder="1" applyAlignment="1" applyProtection="1">
      <alignment vertical="top"/>
      <protection locked="0"/>
    </xf>
    <xf numFmtId="0" fontId="62" fillId="0" borderId="0" xfId="10" applyFont="1" applyAlignment="1" applyProtection="1">
      <alignment vertical="top"/>
      <protection locked="0"/>
    </xf>
    <xf numFmtId="0" fontId="60" fillId="0" borderId="0" xfId="10" applyFont="1" applyAlignment="1" applyProtection="1">
      <alignment horizontal="right" vertical="top"/>
      <protection locked="0"/>
    </xf>
    <xf numFmtId="49" fontId="60" fillId="0" borderId="20" xfId="10" applyNumberFormat="1" applyFont="1" applyBorder="1" applyAlignment="1" applyProtection="1">
      <alignment horizontal="left" vertical="center"/>
      <protection locked="0"/>
    </xf>
    <xf numFmtId="0" fontId="60" fillId="0" borderId="3" xfId="10" applyFont="1" applyBorder="1" applyAlignment="1" applyProtection="1">
      <alignment horizontal="left" vertical="center" wrapText="1"/>
      <protection locked="0"/>
    </xf>
    <xf numFmtId="49" fontId="75" fillId="0" borderId="12" xfId="10" applyNumberFormat="1" applyFont="1" applyBorder="1" applyAlignment="1" applyProtection="1">
      <alignment horizontal="left" vertical="center"/>
      <protection locked="0"/>
    </xf>
    <xf numFmtId="0" fontId="75" fillId="0" borderId="12" xfId="10" applyFont="1" applyBorder="1" applyAlignment="1" applyProtection="1">
      <alignment vertical="center"/>
      <protection locked="0"/>
    </xf>
    <xf numFmtId="3" fontId="60" fillId="0" borderId="12" xfId="10" applyNumberFormat="1" applyFont="1" applyBorder="1" applyAlignment="1" applyProtection="1">
      <alignment horizontal="right" vertical="top" wrapText="1"/>
      <protection locked="0"/>
    </xf>
    <xf numFmtId="9" fontId="60" fillId="0" borderId="15" xfId="1" applyFont="1" applyBorder="1" applyAlignment="1" applyProtection="1">
      <alignment horizontal="right" vertical="top" wrapText="1"/>
      <protection locked="0"/>
    </xf>
    <xf numFmtId="49" fontId="60" fillId="0" borderId="3" xfId="10" applyNumberFormat="1" applyFont="1" applyBorder="1" applyAlignment="1" applyProtection="1">
      <alignment horizontal="left" vertical="center"/>
      <protection locked="0"/>
    </xf>
    <xf numFmtId="0" fontId="60" fillId="0" borderId="4" xfId="10" applyFont="1" applyBorder="1" applyAlignment="1" applyProtection="1">
      <alignment horizontal="left" vertical="center" wrapText="1"/>
      <protection locked="0"/>
    </xf>
    <xf numFmtId="3" fontId="62" fillId="0" borderId="11" xfId="10" applyNumberFormat="1" applyFont="1" applyBorder="1" applyAlignment="1" applyProtection="1">
      <alignment vertical="top"/>
      <protection locked="0"/>
    </xf>
    <xf numFmtId="9" fontId="60" fillId="0" borderId="16" xfId="1" applyFont="1" applyBorder="1" applyAlignment="1" applyProtection="1">
      <alignment horizontal="right" vertical="top" wrapText="1"/>
      <protection locked="0"/>
    </xf>
    <xf numFmtId="3" fontId="62" fillId="0" borderId="15" xfId="10" applyNumberFormat="1" applyFont="1" applyBorder="1" applyAlignment="1" applyProtection="1">
      <alignment vertical="top"/>
      <protection locked="0"/>
    </xf>
    <xf numFmtId="49" fontId="60" fillId="0" borderId="0" xfId="10" applyNumberFormat="1" applyFont="1" applyAlignment="1" applyProtection="1">
      <alignment vertical="top" textRotation="90"/>
      <protection locked="0"/>
    </xf>
    <xf numFmtId="2" fontId="77" fillId="0" borderId="3" xfId="10" quotePrefix="1" applyNumberFormat="1" applyFont="1" applyBorder="1" applyAlignment="1" applyProtection="1">
      <alignment horizontal="left" vertical="center" wrapText="1"/>
      <protection locked="0"/>
    </xf>
    <xf numFmtId="2" fontId="77" fillId="0" borderId="3" xfId="10" quotePrefix="1" applyNumberFormat="1" applyFont="1" applyBorder="1" applyAlignment="1" applyProtection="1">
      <alignment horizontal="right" vertical="top"/>
      <protection locked="0"/>
    </xf>
    <xf numFmtId="2" fontId="77" fillId="0" borderId="11" xfId="10" quotePrefix="1" applyNumberFormat="1" applyFont="1" applyBorder="1" applyAlignment="1" applyProtection="1">
      <alignment horizontal="right" vertical="top"/>
      <protection locked="0"/>
    </xf>
    <xf numFmtId="3" fontId="60" fillId="0" borderId="15" xfId="10" applyNumberFormat="1" applyFont="1" applyBorder="1" applyAlignment="1" applyProtection="1">
      <alignment horizontal="right" vertical="top" wrapText="1"/>
      <protection locked="0"/>
    </xf>
    <xf numFmtId="49" fontId="76" fillId="4" borderId="10" xfId="23" applyNumberFormat="1" applyFont="1" applyFill="1" applyBorder="1" applyAlignment="1" applyProtection="1">
      <alignment horizontal="left" vertical="center"/>
      <protection locked="0"/>
    </xf>
    <xf numFmtId="0" fontId="76" fillId="0" borderId="10" xfId="23" applyFont="1" applyBorder="1" applyAlignment="1" applyProtection="1">
      <alignment vertical="center"/>
      <protection locked="0"/>
    </xf>
    <xf numFmtId="3" fontId="75" fillId="0" borderId="12" xfId="10" applyNumberFormat="1" applyFont="1" applyBorder="1" applyAlignment="1" applyProtection="1">
      <alignment vertical="center" wrapText="1"/>
      <protection locked="0"/>
    </xf>
    <xf numFmtId="49" fontId="75" fillId="0" borderId="1" xfId="10" applyNumberFormat="1" applyFont="1" applyBorder="1" applyAlignment="1" applyProtection="1">
      <alignment horizontal="left" vertical="center"/>
      <protection locked="0"/>
    </xf>
    <xf numFmtId="3" fontId="75" fillId="0" borderId="1" xfId="10" applyNumberFormat="1" applyFont="1" applyBorder="1" applyAlignment="1" applyProtection="1">
      <alignment vertical="center" wrapText="1"/>
      <protection locked="0"/>
    </xf>
    <xf numFmtId="3" fontId="62" fillId="0" borderId="1" xfId="10" applyNumberFormat="1" applyFont="1" applyBorder="1" applyAlignment="1" applyProtection="1">
      <alignment vertical="top"/>
      <protection locked="0"/>
    </xf>
    <xf numFmtId="0" fontId="76" fillId="7" borderId="10" xfId="23" applyFont="1" applyFill="1" applyBorder="1" applyAlignment="1" applyProtection="1">
      <alignment horizontal="left" vertical="center"/>
      <protection locked="0"/>
    </xf>
    <xf numFmtId="3" fontId="75" fillId="0" borderId="12" xfId="10" applyNumberFormat="1" applyFont="1" applyBorder="1" applyAlignment="1" applyProtection="1">
      <alignment vertical="center"/>
      <protection locked="0"/>
    </xf>
    <xf numFmtId="49" fontId="60" fillId="0" borderId="22" xfId="10" applyNumberFormat="1" applyFont="1" applyBorder="1" applyAlignment="1" applyProtection="1">
      <alignment vertical="top" textRotation="90"/>
      <protection locked="0"/>
    </xf>
    <xf numFmtId="2" fontId="60" fillId="0" borderId="22" xfId="10" applyNumberFormat="1" applyFont="1" applyBorder="1" applyAlignment="1" applyProtection="1">
      <alignment horizontal="left" vertical="center" wrapText="1"/>
      <protection locked="0"/>
    </xf>
    <xf numFmtId="3" fontId="62" fillId="0" borderId="22" xfId="10" applyNumberFormat="1" applyFont="1" applyBorder="1" applyAlignment="1" applyProtection="1">
      <alignment vertical="top"/>
      <protection locked="0"/>
    </xf>
    <xf numFmtId="3" fontId="60" fillId="0" borderId="22" xfId="10" applyNumberFormat="1" applyFont="1" applyBorder="1" applyAlignment="1" applyProtection="1">
      <alignment horizontal="right" vertical="top" wrapText="1"/>
      <protection locked="0"/>
    </xf>
    <xf numFmtId="0" fontId="76" fillId="8" borderId="16" xfId="23" applyFont="1" applyFill="1" applyBorder="1" applyAlignment="1" applyProtection="1">
      <alignment horizontal="left" vertical="center"/>
      <protection locked="0"/>
    </xf>
    <xf numFmtId="0" fontId="76" fillId="0" borderId="16" xfId="23" applyFont="1" applyBorder="1" applyAlignment="1" applyProtection="1">
      <alignment vertical="center" wrapText="1"/>
      <protection locked="0"/>
    </xf>
    <xf numFmtId="3" fontId="62" fillId="0" borderId="16" xfId="10" applyNumberFormat="1" applyFont="1" applyBorder="1" applyAlignment="1" applyProtection="1">
      <alignment horizontal="right" vertical="top"/>
      <protection locked="0"/>
    </xf>
    <xf numFmtId="3" fontId="60" fillId="0" borderId="16" xfId="10" applyNumberFormat="1" applyFont="1" applyBorder="1" applyAlignment="1" applyProtection="1">
      <alignment horizontal="right" vertical="top" wrapText="1"/>
      <protection locked="0"/>
    </xf>
    <xf numFmtId="0" fontId="75" fillId="0" borderId="12" xfId="10" applyFont="1" applyBorder="1" applyAlignment="1" applyProtection="1">
      <alignment horizontal="left" vertical="center" wrapText="1"/>
      <protection locked="0"/>
    </xf>
    <xf numFmtId="49" fontId="75" fillId="0" borderId="22" xfId="10" applyNumberFormat="1" applyFont="1" applyBorder="1" applyAlignment="1" applyProtection="1">
      <alignment horizontal="left" vertical="center"/>
      <protection locked="0"/>
    </xf>
    <xf numFmtId="0" fontId="75" fillId="0" borderId="22" xfId="10" applyFont="1" applyBorder="1" applyAlignment="1" applyProtection="1">
      <alignment horizontal="left" vertical="center" wrapText="1"/>
      <protection locked="0"/>
    </xf>
    <xf numFmtId="0" fontId="76" fillId="9" borderId="16" xfId="23" applyFont="1" applyFill="1" applyBorder="1" applyAlignment="1" applyProtection="1">
      <alignment horizontal="left" vertical="center"/>
      <protection locked="0"/>
    </xf>
    <xf numFmtId="0" fontId="76" fillId="0" borderId="16" xfId="23" applyFont="1" applyBorder="1" applyAlignment="1" applyProtection="1">
      <alignment vertical="center"/>
      <protection locked="0"/>
    </xf>
    <xf numFmtId="3" fontId="62" fillId="0" borderId="16" xfId="10" applyNumberFormat="1" applyFont="1" applyBorder="1" applyAlignment="1" applyProtection="1">
      <alignment vertical="top"/>
      <protection locked="0"/>
    </xf>
    <xf numFmtId="49" fontId="75" fillId="0" borderId="16" xfId="10" applyNumberFormat="1" applyFont="1" applyBorder="1" applyAlignment="1" applyProtection="1">
      <alignment horizontal="left" vertical="center"/>
      <protection locked="0"/>
    </xf>
    <xf numFmtId="0" fontId="75" fillId="0" borderId="16" xfId="10" applyFont="1" applyBorder="1" applyAlignment="1" applyProtection="1">
      <alignment horizontal="left" vertical="center" wrapText="1"/>
      <protection locked="0"/>
    </xf>
    <xf numFmtId="3" fontId="63" fillId="0" borderId="1" xfId="23" applyNumberFormat="1" applyFont="1" applyBorder="1" applyProtection="1">
      <protection locked="0"/>
    </xf>
    <xf numFmtId="3" fontId="58" fillId="0" borderId="1" xfId="23" applyNumberFormat="1" applyFont="1" applyBorder="1" applyAlignment="1" applyProtection="1">
      <alignment horizontal="right" wrapText="1"/>
      <protection locked="0"/>
    </xf>
    <xf numFmtId="0" fontId="58" fillId="0" borderId="2" xfId="10" applyFont="1" applyBorder="1" applyAlignment="1" applyProtection="1">
      <alignment horizontal="left" vertical="top"/>
      <protection locked="0"/>
    </xf>
    <xf numFmtId="0" fontId="58" fillId="0" borderId="2" xfId="10" applyFont="1" applyBorder="1" applyAlignment="1" applyProtection="1">
      <alignment vertical="top" wrapText="1"/>
      <protection locked="0"/>
    </xf>
    <xf numFmtId="1" fontId="61" fillId="0" borderId="2" xfId="5" applyNumberFormat="1" applyFont="1" applyFill="1" applyBorder="1" applyAlignment="1" applyProtection="1">
      <alignment horizontal="right" vertical="top"/>
      <protection locked="0"/>
    </xf>
    <xf numFmtId="9" fontId="59" fillId="0" borderId="2" xfId="1" applyFont="1" applyFill="1" applyBorder="1" applyAlignment="1" applyProtection="1">
      <alignment horizontal="right" vertical="top"/>
      <protection locked="0"/>
    </xf>
    <xf numFmtId="0" fontId="62" fillId="0" borderId="1" xfId="10" applyFont="1" applyBorder="1" applyAlignment="1">
      <alignment horizontal="right"/>
    </xf>
    <xf numFmtId="0" fontId="60" fillId="0" borderId="1" xfId="10" applyFont="1" applyBorder="1" applyAlignment="1" applyProtection="1">
      <alignment horizontal="right" wrapText="1"/>
      <protection locked="0"/>
    </xf>
    <xf numFmtId="3" fontId="78" fillId="0" borderId="12" xfId="10" applyNumberFormat="1" applyFont="1" applyBorder="1" applyAlignment="1" applyProtection="1">
      <alignment horizontal="center" vertical="center"/>
      <protection locked="0"/>
    </xf>
    <xf numFmtId="49" fontId="58" fillId="0" borderId="0" xfId="10" applyNumberFormat="1" applyFont="1" applyAlignment="1" applyProtection="1">
      <alignment horizontal="left" vertical="center"/>
      <protection locked="0"/>
    </xf>
    <xf numFmtId="3" fontId="62" fillId="0" borderId="3" xfId="10" applyNumberFormat="1" applyFont="1" applyBorder="1" applyAlignment="1" applyProtection="1">
      <alignment vertical="center"/>
      <protection locked="0"/>
    </xf>
    <xf numFmtId="3" fontId="60" fillId="0" borderId="3" xfId="10" applyNumberFormat="1" applyFont="1" applyBorder="1" applyAlignment="1" applyProtection="1">
      <alignment horizontal="right" vertical="center" wrapText="1"/>
      <protection locked="0"/>
    </xf>
    <xf numFmtId="0" fontId="60" fillId="0" borderId="8" xfId="10" applyFont="1" applyBorder="1" applyAlignment="1" applyProtection="1">
      <alignment horizontal="left" vertical="center" wrapText="1"/>
      <protection locked="0"/>
    </xf>
    <xf numFmtId="3" fontId="62" fillId="0" borderId="8" xfId="10" applyNumberFormat="1" applyFont="1" applyBorder="1" applyAlignment="1" applyProtection="1">
      <alignment vertical="center"/>
      <protection locked="0"/>
    </xf>
    <xf numFmtId="3" fontId="78" fillId="0" borderId="12" xfId="10" applyNumberFormat="1" applyFont="1" applyBorder="1" applyAlignment="1" applyProtection="1">
      <alignment vertical="center"/>
      <protection locked="0"/>
    </xf>
    <xf numFmtId="3" fontId="75" fillId="0" borderId="12" xfId="10" applyNumberFormat="1" applyFont="1" applyBorder="1" applyAlignment="1" applyProtection="1">
      <alignment horizontal="right" vertical="center" wrapText="1"/>
      <protection locked="0"/>
    </xf>
    <xf numFmtId="49" fontId="76" fillId="3" borderId="13" xfId="23" applyNumberFormat="1" applyFont="1" applyFill="1" applyBorder="1" applyAlignment="1" applyProtection="1">
      <alignment horizontal="left" vertical="center"/>
      <protection locked="0"/>
    </xf>
    <xf numFmtId="0" fontId="76" fillId="0" borderId="13" xfId="23" applyFont="1" applyBorder="1" applyAlignment="1" applyProtection="1">
      <alignment vertical="center" wrapText="1"/>
      <protection locked="0"/>
    </xf>
    <xf numFmtId="3" fontId="73" fillId="0" borderId="13" xfId="10" applyNumberFormat="1" applyFont="1" applyBorder="1" applyAlignment="1" applyProtection="1">
      <alignment horizontal="right" vertical="center"/>
      <protection locked="0"/>
    </xf>
    <xf numFmtId="9" fontId="75" fillId="0" borderId="12" xfId="1" applyFont="1" applyBorder="1" applyAlignment="1" applyProtection="1">
      <alignment horizontal="right" vertical="center" wrapText="1"/>
      <protection locked="0"/>
    </xf>
    <xf numFmtId="0" fontId="76" fillId="6" borderId="13" xfId="23" applyFont="1" applyFill="1" applyBorder="1" applyAlignment="1" applyProtection="1">
      <alignment horizontal="left" vertical="center"/>
      <protection locked="0"/>
    </xf>
    <xf numFmtId="3" fontId="73" fillId="0" borderId="13" xfId="10" applyNumberFormat="1" applyFont="1" applyBorder="1" applyAlignment="1" applyProtection="1">
      <alignment vertical="center"/>
      <protection locked="0"/>
    </xf>
    <xf numFmtId="0" fontId="75" fillId="0" borderId="12" xfId="10" applyFont="1" applyBorder="1" applyAlignment="1" applyProtection="1">
      <alignment vertical="center" wrapText="1"/>
      <protection locked="0"/>
    </xf>
    <xf numFmtId="49" fontId="60" fillId="0" borderId="0" xfId="10" applyNumberFormat="1" applyFont="1" applyAlignment="1" applyProtection="1">
      <alignment horizontal="left" vertical="center"/>
      <protection locked="0"/>
    </xf>
    <xf numFmtId="0" fontId="60" fillId="0" borderId="0" xfId="10" applyFont="1" applyAlignment="1" applyProtection="1">
      <alignment horizontal="left" vertical="center" wrapText="1"/>
      <protection locked="0"/>
    </xf>
    <xf numFmtId="3" fontId="62" fillId="0" borderId="4" xfId="10" applyNumberFormat="1" applyFont="1" applyBorder="1" applyAlignment="1" applyProtection="1">
      <alignment vertical="center"/>
      <protection locked="0"/>
    </xf>
    <xf numFmtId="49" fontId="76" fillId="4" borderId="13" xfId="23" applyNumberFormat="1" applyFont="1" applyFill="1" applyBorder="1" applyAlignment="1" applyProtection="1">
      <alignment horizontal="left" vertical="center"/>
      <protection locked="0"/>
    </xf>
    <xf numFmtId="0" fontId="76" fillId="7" borderId="13" xfId="23" applyFont="1" applyFill="1" applyBorder="1" applyAlignment="1" applyProtection="1">
      <alignment horizontal="left" vertical="center"/>
      <protection locked="0"/>
    </xf>
    <xf numFmtId="3" fontId="62" fillId="0" borderId="15" xfId="10" applyNumberFormat="1" applyFont="1" applyBorder="1" applyAlignment="1" applyProtection="1">
      <alignment vertical="center"/>
      <protection locked="0"/>
    </xf>
    <xf numFmtId="3" fontId="60" fillId="0" borderId="15" xfId="10" applyNumberFormat="1" applyFont="1" applyBorder="1" applyAlignment="1" applyProtection="1">
      <alignment horizontal="right" vertical="center" wrapText="1"/>
      <protection locked="0"/>
    </xf>
    <xf numFmtId="3" fontId="62" fillId="0" borderId="0" xfId="10" applyNumberFormat="1" applyFont="1" applyAlignment="1" applyProtection="1">
      <alignment vertical="center"/>
      <protection locked="0"/>
    </xf>
    <xf numFmtId="0" fontId="60" fillId="0" borderId="15" xfId="10" applyFont="1" applyBorder="1" applyAlignment="1" applyProtection="1">
      <alignment horizontal="left" vertical="center" wrapText="1"/>
      <protection locked="0"/>
    </xf>
    <xf numFmtId="0" fontId="76" fillId="8" borderId="13" xfId="23" applyFont="1" applyFill="1" applyBorder="1" applyAlignment="1" applyProtection="1">
      <alignment horizontal="left" vertical="center"/>
      <protection locked="0"/>
    </xf>
    <xf numFmtId="0" fontId="76" fillId="9" borderId="13" xfId="23" applyFont="1" applyFill="1" applyBorder="1" applyAlignment="1" applyProtection="1">
      <alignment horizontal="left" vertical="center"/>
      <protection locked="0"/>
    </xf>
    <xf numFmtId="0" fontId="76" fillId="0" borderId="13" xfId="23" applyFont="1" applyBorder="1" applyAlignment="1" applyProtection="1">
      <alignment vertical="center"/>
      <protection locked="0"/>
    </xf>
    <xf numFmtId="49" fontId="58" fillId="0" borderId="1" xfId="10" applyNumberFormat="1" applyFont="1" applyBorder="1" applyAlignment="1" applyProtection="1">
      <alignment horizontal="left" vertical="center"/>
      <protection locked="0"/>
    </xf>
    <xf numFmtId="0" fontId="60" fillId="0" borderId="6" xfId="10" applyFont="1" applyBorder="1" applyAlignment="1" applyProtection="1">
      <alignment horizontal="left" vertical="center" wrapText="1"/>
      <protection locked="0"/>
    </xf>
    <xf numFmtId="3" fontId="62" fillId="0" borderId="6" xfId="10" applyNumberFormat="1" applyFont="1" applyBorder="1" applyAlignment="1" applyProtection="1">
      <alignment vertical="center"/>
      <protection locked="0"/>
    </xf>
    <xf numFmtId="3" fontId="63" fillId="0" borderId="13" xfId="23" applyNumberFormat="1" applyFont="1" applyBorder="1" applyProtection="1">
      <protection locked="0"/>
    </xf>
    <xf numFmtId="3" fontId="58" fillId="0" borderId="13" xfId="23" applyNumberFormat="1" applyFont="1" applyBorder="1" applyAlignment="1" applyProtection="1">
      <alignment wrapText="1"/>
      <protection locked="0"/>
    </xf>
    <xf numFmtId="166" fontId="59" fillId="0" borderId="2" xfId="5" applyNumberFormat="1" applyFont="1" applyFill="1" applyBorder="1" applyAlignment="1" applyProtection="1">
      <alignment horizontal="right" vertical="top" wrapText="1"/>
      <protection locked="0"/>
    </xf>
    <xf numFmtId="3" fontId="37" fillId="10" borderId="4" xfId="0" applyNumberFormat="1" applyFont="1" applyFill="1" applyBorder="1" applyAlignment="1" applyProtection="1">
      <alignment vertical="center" wrapText="1"/>
      <protection locked="0"/>
    </xf>
    <xf numFmtId="0" fontId="15" fillId="0" borderId="4" xfId="0" applyFont="1" applyBorder="1" applyAlignment="1">
      <alignment vertical="center" wrapText="1"/>
    </xf>
    <xf numFmtId="0" fontId="23" fillId="10" borderId="7" xfId="0" applyFont="1" applyFill="1" applyBorder="1" applyAlignment="1" applyProtection="1">
      <alignment vertical="center" wrapText="1"/>
      <protection locked="0"/>
    </xf>
    <xf numFmtId="0" fontId="23" fillId="10" borderId="3" xfId="0" applyFont="1" applyFill="1" applyBorder="1" applyAlignment="1" applyProtection="1">
      <alignment vertical="center" wrapText="1"/>
      <protection locked="0"/>
    </xf>
    <xf numFmtId="0" fontId="40" fillId="0" borderId="4" xfId="21" applyFill="1" applyBorder="1" applyAlignment="1">
      <alignment vertical="center" wrapText="1"/>
    </xf>
    <xf numFmtId="0" fontId="15" fillId="0" borderId="1" xfId="0" applyFont="1" applyBorder="1" applyAlignment="1">
      <alignment horizontal="left" vertical="center" wrapText="1"/>
    </xf>
    <xf numFmtId="0" fontId="40" fillId="0" borderId="7" xfId="21" applyFill="1" applyBorder="1" applyAlignment="1">
      <alignment vertical="center" wrapText="1"/>
    </xf>
  </cellXfs>
  <cellStyles count="25">
    <cellStyle name="Besedilo" xfId="8" xr:uid="{00000000-0005-0000-0000-000000000000}"/>
    <cellStyle name="Comma 2" xfId="5" xr:uid="{00000000-0005-0000-0000-000002000000}"/>
    <cellStyle name="Comma 3" xfId="15" xr:uid="{00000000-0005-0000-0000-000003000000}"/>
    <cellStyle name="Naslov 1" xfId="6" xr:uid="{00000000-0005-0000-0000-000005000000}"/>
    <cellStyle name="Naslov 1 2" xfId="24" xr:uid="{8F296887-1F2E-4B15-A126-7FDFBEF3859F}"/>
    <cellStyle name="Naslov 2" xfId="11" xr:uid="{323514E2-771F-4E44-B55B-C513A9715F7C}"/>
    <cellStyle name="Naslov 3" xfId="20" xr:uid="{23DC87C9-7C4A-48B9-8E1D-38636142BC22}"/>
    <cellStyle name="Naslov 4" xfId="21" xr:uid="{8622617C-EA93-4014-9041-964CD52312D1}"/>
    <cellStyle name="NASLOV IZRAČUN" xfId="9" xr:uid="{00000000-0005-0000-0000-000008000000}"/>
    <cellStyle name="Navadno 2" xfId="2" xr:uid="{00000000-0005-0000-0000-000009000000}"/>
    <cellStyle name="Navadno 2 2" xfId="3" xr:uid="{00000000-0005-0000-0000-00000A000000}"/>
    <cellStyle name="Navadno 2 3" xfId="4" xr:uid="{00000000-0005-0000-0000-00000B000000}"/>
    <cellStyle name="Normal" xfId="0" builtinId="0"/>
    <cellStyle name="Normal 2" xfId="10" xr:uid="{00000000-0005-0000-0000-00000D000000}"/>
    <cellStyle name="Normal 3" xfId="12" xr:uid="{00000000-0005-0000-0000-00000E000000}"/>
    <cellStyle name="Normal 3 2" xfId="19" xr:uid="{00000000-0005-0000-0000-00000F000000}"/>
    <cellStyle name="Normal 4" xfId="14" xr:uid="{00000000-0005-0000-0000-000010000000}"/>
    <cellStyle name="Normal 4 2" xfId="18" xr:uid="{00000000-0005-0000-0000-000011000000}"/>
    <cellStyle name="Normal 5" xfId="22" xr:uid="{44B7A725-9FF3-4CE3-8B8F-F083A3D6FC8A}"/>
    <cellStyle name="Normal 6" xfId="23" xr:uid="{A50ED511-C36F-49A1-AF04-AEFF8D16F4BE}"/>
    <cellStyle name="Percent" xfId="1" builtinId="5"/>
    <cellStyle name="Percent 2" xfId="13" xr:uid="{00000000-0005-0000-0000-000013000000}"/>
    <cellStyle name="Podnaslov" xfId="7" xr:uid="{00000000-0005-0000-0000-000014000000}"/>
    <cellStyle name="Style 1" xfId="16" xr:uid="{00000000-0005-0000-0000-000015000000}"/>
    <cellStyle name="Style 2" xfId="17" xr:uid="{00000000-0005-0000-0000-000016000000}"/>
  </cellStyles>
  <dxfs count="0"/>
  <tableStyles count="0" defaultTableStyle="TableStyleMedium9" defaultPivotStyle="PivotStyleLight16"/>
  <colors>
    <mruColors>
      <color rgb="FFCCECFF"/>
      <color rgb="FF5BD4FF"/>
      <color rgb="FF009999"/>
      <color rgb="FF00CC00"/>
      <color rgb="FFCC0099"/>
      <color rgb="FFFF9999"/>
      <color rgb="FFCCFFCC"/>
      <color rgb="FF99FFCC"/>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F$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F$4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firstButton="1" fmlaLink="$F$7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3720</xdr:colOff>
      <xdr:row>2</xdr:row>
      <xdr:rowOff>262800</xdr:rowOff>
    </xdr:to>
    <xdr:pic>
      <xdr:nvPicPr>
        <xdr:cNvPr id="2" name="Picture 1">
          <a:extLst>
            <a:ext uri="{FF2B5EF4-FFF2-40B4-BE49-F238E27FC236}">
              <a16:creationId xmlns:a16="http://schemas.microsoft.com/office/drawing/2014/main" id="{00000000-0008-0000-0000-000002000000}"/>
            </a:ext>
          </a:extLst>
        </xdr:cNvPr>
        <xdr:cNvPicPr>
          <a:picLocks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0"/>
          <a:ext cx="718095"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1638300</xdr:colOff>
          <xdr:row>10</xdr:row>
          <xdr:rowOff>28575</xdr:rowOff>
        </xdr:from>
        <xdr:to>
          <xdr:col>4</xdr:col>
          <xdr:colOff>2171700</xdr:colOff>
          <xdr:row>10</xdr:row>
          <xdr:rowOff>171450</xdr:rowOff>
        </xdr:to>
        <xdr:sp macro="" textlink="">
          <xdr:nvSpPr>
            <xdr:cNvPr id="31805" name="Option Button 61" hidden="1">
              <a:extLst>
                <a:ext uri="{63B3BB69-23CF-44E3-9099-C40C66FF867C}">
                  <a14:compatExt spid="_x0000_s31805"/>
                </a:ext>
                <a:ext uri="{FF2B5EF4-FFF2-40B4-BE49-F238E27FC236}">
                  <a16:creationId xmlns:a16="http://schemas.microsoft.com/office/drawing/2014/main" id="{00000000-0008-0000-0000-00003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1638300</xdr:colOff>
          <xdr:row>11</xdr:row>
          <xdr:rowOff>28575</xdr:rowOff>
        </xdr:from>
        <xdr:to>
          <xdr:col>4</xdr:col>
          <xdr:colOff>2171700</xdr:colOff>
          <xdr:row>11</xdr:row>
          <xdr:rowOff>171450</xdr:rowOff>
        </xdr:to>
        <xdr:sp macro="" textlink="">
          <xdr:nvSpPr>
            <xdr:cNvPr id="31806" name="Option Button 62" hidden="1">
              <a:extLst>
                <a:ext uri="{63B3BB69-23CF-44E3-9099-C40C66FF867C}">
                  <a14:compatExt spid="_x0000_s31806"/>
                </a:ext>
                <a:ext uri="{FF2B5EF4-FFF2-40B4-BE49-F238E27FC236}">
                  <a16:creationId xmlns:a16="http://schemas.microsoft.com/office/drawing/2014/main" id="{00000000-0008-0000-0000-00003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866775</xdr:colOff>
          <xdr:row>9</xdr:row>
          <xdr:rowOff>76200</xdr:rowOff>
        </xdr:from>
        <xdr:to>
          <xdr:col>4</xdr:col>
          <xdr:colOff>2181225</xdr:colOff>
          <xdr:row>12</xdr:row>
          <xdr:rowOff>85725</xdr:rowOff>
        </xdr:to>
        <xdr:sp macro="" textlink="">
          <xdr:nvSpPr>
            <xdr:cNvPr id="31816" name="Group Box 72" hidden="1">
              <a:extLst>
                <a:ext uri="{63B3BB69-23CF-44E3-9099-C40C66FF867C}">
                  <a14:compatExt spid="_x0000_s31816"/>
                </a:ext>
                <a:ext uri="{FF2B5EF4-FFF2-40B4-BE49-F238E27FC236}">
                  <a16:creationId xmlns:a16="http://schemas.microsoft.com/office/drawing/2014/main" id="{00000000-0008-0000-0000-0000487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Stavbe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1647825</xdr:colOff>
          <xdr:row>40</xdr:row>
          <xdr:rowOff>104775</xdr:rowOff>
        </xdr:from>
        <xdr:to>
          <xdr:col>4</xdr:col>
          <xdr:colOff>1952625</xdr:colOff>
          <xdr:row>41</xdr:row>
          <xdr:rowOff>0</xdr:rowOff>
        </xdr:to>
        <xdr:sp macro="" textlink="">
          <xdr:nvSpPr>
            <xdr:cNvPr id="31852" name="Option Button 108" hidden="1">
              <a:extLst>
                <a:ext uri="{63B3BB69-23CF-44E3-9099-C40C66FF867C}">
                  <a14:compatExt spid="_x0000_s31852"/>
                </a:ext>
                <a:ext uri="{FF2B5EF4-FFF2-40B4-BE49-F238E27FC236}">
                  <a16:creationId xmlns:a16="http://schemas.microsoft.com/office/drawing/2014/main" id="{00000000-0008-0000-0000-00006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1647825</xdr:colOff>
          <xdr:row>40</xdr:row>
          <xdr:rowOff>381000</xdr:rowOff>
        </xdr:from>
        <xdr:to>
          <xdr:col>4</xdr:col>
          <xdr:colOff>1952625</xdr:colOff>
          <xdr:row>42</xdr:row>
          <xdr:rowOff>0</xdr:rowOff>
        </xdr:to>
        <xdr:sp macro="" textlink="">
          <xdr:nvSpPr>
            <xdr:cNvPr id="31853" name="Option Button 109" hidden="1">
              <a:extLst>
                <a:ext uri="{63B3BB69-23CF-44E3-9099-C40C66FF867C}">
                  <a14:compatExt spid="_x0000_s31853"/>
                </a:ext>
                <a:ext uri="{FF2B5EF4-FFF2-40B4-BE49-F238E27FC236}">
                  <a16:creationId xmlns:a16="http://schemas.microsoft.com/office/drawing/2014/main" id="{00000000-0008-0000-0000-00006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1666875</xdr:colOff>
          <xdr:row>70</xdr:row>
          <xdr:rowOff>114300</xdr:rowOff>
        </xdr:from>
        <xdr:to>
          <xdr:col>4</xdr:col>
          <xdr:colOff>1971675</xdr:colOff>
          <xdr:row>71</xdr:row>
          <xdr:rowOff>0</xdr:rowOff>
        </xdr:to>
        <xdr:sp macro="" textlink="">
          <xdr:nvSpPr>
            <xdr:cNvPr id="31871" name="Option Button 127" hidden="1">
              <a:extLst>
                <a:ext uri="{63B3BB69-23CF-44E3-9099-C40C66FF867C}">
                  <a14:compatExt spid="_x0000_s31871"/>
                </a:ext>
                <a:ext uri="{FF2B5EF4-FFF2-40B4-BE49-F238E27FC236}">
                  <a16:creationId xmlns:a16="http://schemas.microsoft.com/office/drawing/2014/main" id="{00000000-0008-0000-0000-00007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1666875</xdr:colOff>
          <xdr:row>71</xdr:row>
          <xdr:rowOff>66675</xdr:rowOff>
        </xdr:from>
        <xdr:to>
          <xdr:col>4</xdr:col>
          <xdr:colOff>2019300</xdr:colOff>
          <xdr:row>72</xdr:row>
          <xdr:rowOff>0</xdr:rowOff>
        </xdr:to>
        <xdr:sp macro="" textlink="">
          <xdr:nvSpPr>
            <xdr:cNvPr id="31872" name="Option Button 128" hidden="1">
              <a:extLst>
                <a:ext uri="{63B3BB69-23CF-44E3-9099-C40C66FF867C}">
                  <a14:compatExt spid="_x0000_s31872"/>
                </a:ext>
                <a:ext uri="{FF2B5EF4-FFF2-40B4-BE49-F238E27FC236}">
                  <a16:creationId xmlns:a16="http://schemas.microsoft.com/office/drawing/2014/main" id="{00000000-0008-0000-0000-00008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40</xdr:row>
          <xdr:rowOff>38100</xdr:rowOff>
        </xdr:from>
        <xdr:to>
          <xdr:col>4</xdr:col>
          <xdr:colOff>2219325</xdr:colOff>
          <xdr:row>42</xdr:row>
          <xdr:rowOff>38100</xdr:rowOff>
        </xdr:to>
        <xdr:sp macro="" textlink="">
          <xdr:nvSpPr>
            <xdr:cNvPr id="31874" name="Group Box 130" hidden="1">
              <a:extLst>
                <a:ext uri="{63B3BB69-23CF-44E3-9099-C40C66FF867C}">
                  <a14:compatExt spid="_x0000_s31874"/>
                </a:ext>
                <a:ext uri="{FF2B5EF4-FFF2-40B4-BE49-F238E27FC236}">
                  <a16:creationId xmlns:a16="http://schemas.microsoft.com/office/drawing/2014/main" id="{00000000-0008-0000-0000-0000827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Group Box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70</xdr:row>
          <xdr:rowOff>28575</xdr:rowOff>
        </xdr:from>
        <xdr:to>
          <xdr:col>4</xdr:col>
          <xdr:colOff>2257425</xdr:colOff>
          <xdr:row>72</xdr:row>
          <xdr:rowOff>9525</xdr:rowOff>
        </xdr:to>
        <xdr:sp macro="" textlink="">
          <xdr:nvSpPr>
            <xdr:cNvPr id="31875" name="Group Box 131" hidden="1">
              <a:extLst>
                <a:ext uri="{63B3BB69-23CF-44E3-9099-C40C66FF867C}">
                  <a14:compatExt spid="_x0000_s31875"/>
                </a:ext>
                <a:ext uri="{FF2B5EF4-FFF2-40B4-BE49-F238E27FC236}">
                  <a16:creationId xmlns:a16="http://schemas.microsoft.com/office/drawing/2014/main" id="{00000000-0008-0000-0000-0000837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Segoe UI"/>
                  <a:cs typeface="Segoe UI"/>
                </a:rPr>
                <a:t>Group Box 131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5625</xdr:colOff>
      <xdr:row>3</xdr:row>
      <xdr:rowOff>24675</xdr:rowOff>
    </xdr:to>
    <xdr:pic>
      <xdr:nvPicPr>
        <xdr:cNvPr id="2" name="Picture 1">
          <a:extLst>
            <a:ext uri="{FF2B5EF4-FFF2-40B4-BE49-F238E27FC236}">
              <a16:creationId xmlns:a16="http://schemas.microsoft.com/office/drawing/2014/main" id="{00000000-0008-0000-0100-000002000000}"/>
            </a:ext>
          </a:extLst>
        </xdr:cNvPr>
        <xdr:cNvPicPr>
          <a:picLocks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0"/>
          <a:ext cx="720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5625</xdr:colOff>
      <xdr:row>3</xdr:row>
      <xdr:rowOff>24675</xdr:rowOff>
    </xdr:to>
    <xdr:pic>
      <xdr:nvPicPr>
        <xdr:cNvPr id="2" name="Picture 1">
          <a:extLst>
            <a:ext uri="{FF2B5EF4-FFF2-40B4-BE49-F238E27FC236}">
              <a16:creationId xmlns:a16="http://schemas.microsoft.com/office/drawing/2014/main" id="{00000000-0008-0000-0200-000002000000}"/>
            </a:ext>
          </a:extLst>
        </xdr:cNvPr>
        <xdr:cNvPicPr>
          <a:picLocks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0"/>
          <a:ext cx="720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ZAPS">
      <a:majorFont>
        <a:latin typeface="Vectrex"/>
        <a:ea typeface=""/>
        <a:cs typeface=""/>
      </a:majorFont>
      <a:minorFont>
        <a:latin typeface="Inter"/>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21C66-1D90-449B-B559-F50A619AB7F3}">
  <sheetPr codeName="Sheet1">
    <tabColor rgb="FF00B0F0"/>
    <outlinePr summaryBelow="0"/>
    <pageSetUpPr fitToPage="1"/>
  </sheetPr>
  <dimension ref="A1:AA109"/>
  <sheetViews>
    <sheetView tabSelected="1" workbookViewId="0">
      <selection activeCell="G20" sqref="G20"/>
    </sheetView>
  </sheetViews>
  <sheetFormatPr defaultColWidth="9.140625" defaultRowHeight="12.75" outlineLevelRow="1" x14ac:dyDescent="0.2"/>
  <cols>
    <col min="1" max="1" width="10.7109375" style="10" customWidth="1"/>
    <col min="2" max="2" width="47.5703125" style="8" customWidth="1"/>
    <col min="3" max="3" width="16.5703125" style="8" customWidth="1"/>
    <col min="4" max="4" width="19.85546875" style="11" customWidth="1"/>
    <col min="5" max="5" width="34" style="64" customWidth="1"/>
    <col min="6" max="6" width="15.28515625" style="8" customWidth="1"/>
    <col min="7" max="7" width="14.85546875" style="8" customWidth="1"/>
    <col min="8" max="8" width="13.85546875" style="8" customWidth="1"/>
    <col min="9" max="9" width="12.5703125" style="8" customWidth="1"/>
    <col min="10" max="10" width="13.85546875" style="8" customWidth="1"/>
    <col min="11" max="11" width="19.28515625" style="8" customWidth="1"/>
    <col min="12" max="12" width="15.5703125" style="8" customWidth="1"/>
    <col min="13" max="13" width="9.140625" style="8"/>
    <col min="14" max="14" width="18.7109375" style="8" customWidth="1"/>
    <col min="15" max="15" width="9.140625" style="8"/>
    <col min="16" max="16" width="27.5703125" style="8" customWidth="1"/>
    <col min="17" max="17" width="13.7109375" style="8" customWidth="1"/>
    <col min="18" max="16384" width="9.140625" style="8"/>
  </cols>
  <sheetData>
    <row r="1" spans="1:15" s="3" customFormat="1" ht="18" customHeight="1" x14ac:dyDescent="0.2">
      <c r="D1" s="130" t="s">
        <v>772</v>
      </c>
      <c r="E1" s="255" t="s">
        <v>767</v>
      </c>
      <c r="F1" s="259"/>
    </row>
    <row r="2" spans="1:15" s="4" customFormat="1" ht="18" customHeight="1" x14ac:dyDescent="0.3">
      <c r="D2" s="130" t="s">
        <v>747</v>
      </c>
      <c r="E2" s="256" t="s">
        <v>756</v>
      </c>
      <c r="F2" s="260"/>
    </row>
    <row r="3" spans="1:15" s="3" customFormat="1" ht="26.25" x14ac:dyDescent="0.4">
      <c r="A3" s="4"/>
      <c r="B3" s="76" t="s">
        <v>712</v>
      </c>
      <c r="C3" s="76"/>
      <c r="D3" s="15" t="s">
        <v>754</v>
      </c>
      <c r="E3" s="255" t="s">
        <v>774</v>
      </c>
      <c r="F3" s="259"/>
      <c r="G3" s="4"/>
      <c r="H3" s="4"/>
      <c r="I3" s="4"/>
      <c r="J3" s="4"/>
      <c r="K3" s="5"/>
      <c r="L3" s="5"/>
    </row>
    <row r="4" spans="1:15" s="5" customFormat="1" ht="15.75" x14ac:dyDescent="0.25">
      <c r="A4" s="16"/>
      <c r="B4" s="69" t="s">
        <v>777</v>
      </c>
      <c r="C4" s="69"/>
      <c r="D4" s="130" t="s">
        <v>34</v>
      </c>
      <c r="E4" s="257" t="s">
        <v>776</v>
      </c>
      <c r="F4" s="259"/>
    </row>
    <row r="5" spans="1:15" s="3" customFormat="1" x14ac:dyDescent="0.2">
      <c r="A5" s="15" t="s">
        <v>778</v>
      </c>
      <c r="B5" s="129" t="s">
        <v>741</v>
      </c>
      <c r="C5" s="129"/>
      <c r="D5" s="131" t="s">
        <v>35</v>
      </c>
      <c r="E5" s="258">
        <f ca="1">TODAY()</f>
        <v>45106</v>
      </c>
      <c r="F5" s="261"/>
    </row>
    <row r="6" spans="1:15" s="3" customFormat="1" ht="18.75" x14ac:dyDescent="0.3">
      <c r="A6" s="6"/>
      <c r="B6" s="7"/>
      <c r="C6" s="7"/>
      <c r="D6" s="4"/>
      <c r="E6" s="147"/>
      <c r="F6" s="4"/>
      <c r="G6" s="4"/>
      <c r="H6" s="4"/>
      <c r="I6" s="4"/>
      <c r="J6" s="4"/>
      <c r="K6" s="5"/>
      <c r="L6" s="5"/>
    </row>
    <row r="7" spans="1:15" s="5" customFormat="1" ht="26.25" x14ac:dyDescent="0.25">
      <c r="A7" s="1" t="s">
        <v>97</v>
      </c>
      <c r="B7" s="70"/>
      <c r="C7" s="70"/>
      <c r="D7" s="70"/>
      <c r="E7" s="148"/>
      <c r="F7" s="70"/>
    </row>
    <row r="8" spans="1:15" s="3" customFormat="1" ht="19.5" thickBot="1" x14ac:dyDescent="0.35">
      <c r="A8" s="35"/>
      <c r="B8" s="35"/>
      <c r="C8" s="35"/>
      <c r="D8" s="35"/>
      <c r="E8" s="149"/>
      <c r="F8" s="35"/>
      <c r="J8" s="4"/>
    </row>
    <row r="9" spans="1:15" s="5" customFormat="1" ht="15.75" x14ac:dyDescent="0.25">
      <c r="A9" s="71" t="s">
        <v>711</v>
      </c>
      <c r="B9" s="71"/>
      <c r="C9" s="71"/>
      <c r="D9" s="71"/>
      <c r="E9" s="150"/>
      <c r="F9" s="71"/>
    </row>
    <row r="10" spans="1:15" s="5" customFormat="1" ht="15.75" x14ac:dyDescent="0.25">
      <c r="A10" s="33"/>
      <c r="B10" s="33"/>
      <c r="C10" s="33"/>
      <c r="D10" s="33"/>
      <c r="E10" s="151"/>
      <c r="F10" s="33"/>
    </row>
    <row r="11" spans="1:15" s="5" customFormat="1" ht="15.75" x14ac:dyDescent="0.25">
      <c r="A11" s="33"/>
      <c r="B11" s="29" t="s">
        <v>748</v>
      </c>
      <c r="C11" s="29"/>
      <c r="D11" s="29"/>
      <c r="E11" s="200"/>
      <c r="F11" s="253">
        <v>1</v>
      </c>
    </row>
    <row r="12" spans="1:15" s="5" customFormat="1" ht="15.75" x14ac:dyDescent="0.25">
      <c r="A12" s="33"/>
      <c r="B12" s="29" t="s">
        <v>749</v>
      </c>
      <c r="C12" s="29"/>
      <c r="D12" s="29"/>
      <c r="E12" s="198"/>
      <c r="F12" s="29"/>
    </row>
    <row r="13" spans="1:15" s="5" customFormat="1" ht="15.75" outlineLevel="1" x14ac:dyDescent="0.25">
      <c r="A13" s="33"/>
      <c r="B13" s="33"/>
      <c r="C13" s="33"/>
      <c r="D13" s="33"/>
      <c r="E13" s="151"/>
      <c r="F13" s="33"/>
    </row>
    <row r="14" spans="1:15" s="18" customFormat="1" ht="15.75" outlineLevel="1" x14ac:dyDescent="0.2">
      <c r="A14" s="75" t="s">
        <v>697</v>
      </c>
      <c r="B14" s="34"/>
      <c r="C14" s="34"/>
      <c r="D14" s="34"/>
      <c r="E14" s="368"/>
      <c r="F14" s="368"/>
      <c r="G14" s="16"/>
      <c r="H14" s="16"/>
      <c r="I14" s="16"/>
      <c r="J14" s="16"/>
      <c r="K14" s="16"/>
      <c r="L14" s="16"/>
      <c r="M14" s="16"/>
      <c r="N14" s="16"/>
      <c r="O14" s="16"/>
    </row>
    <row r="15" spans="1:15" s="69" customFormat="1" ht="25.5" customHeight="1" outlineLevel="1" x14ac:dyDescent="0.2">
      <c r="B15" s="28" t="s">
        <v>576</v>
      </c>
      <c r="C15" s="28"/>
      <c r="D15" s="28"/>
      <c r="E15" s="366"/>
      <c r="F15" s="366"/>
      <c r="G15" s="12"/>
      <c r="H15" s="12"/>
      <c r="I15" s="12"/>
      <c r="J15" s="12"/>
      <c r="K15" s="12"/>
      <c r="L15" s="12"/>
      <c r="M15" s="12"/>
      <c r="N15" s="12"/>
      <c r="O15" s="12"/>
    </row>
    <row r="16" spans="1:15" s="12" customFormat="1" ht="14.25" outlineLevel="1" x14ac:dyDescent="0.2">
      <c r="B16" s="29" t="s">
        <v>48</v>
      </c>
      <c r="C16" s="29"/>
      <c r="D16" s="29"/>
      <c r="E16" s="180">
        <v>0</v>
      </c>
      <c r="F16" s="188" t="s">
        <v>740</v>
      </c>
    </row>
    <row r="17" spans="1:27" s="44" customFormat="1" outlineLevel="1" x14ac:dyDescent="0.2">
      <c r="B17" s="61" t="s">
        <v>703</v>
      </c>
      <c r="C17" s="61"/>
      <c r="D17" s="61"/>
      <c r="E17" s="180" t="s">
        <v>44</v>
      </c>
      <c r="F17" s="182"/>
    </row>
    <row r="18" spans="1:27" s="12" customFormat="1" outlineLevel="1" x14ac:dyDescent="0.2">
      <c r="A18" s="30"/>
      <c r="B18" s="30"/>
      <c r="C18" s="30"/>
      <c r="D18" s="31"/>
      <c r="E18" s="153"/>
      <c r="F18" s="32"/>
      <c r="Y18" s="14"/>
      <c r="Z18" s="13"/>
      <c r="AA18" s="14"/>
    </row>
    <row r="19" spans="1:27" s="18" customFormat="1" ht="15.75" outlineLevel="1" x14ac:dyDescent="0.2">
      <c r="A19" s="74" t="s">
        <v>698</v>
      </c>
      <c r="B19" s="17"/>
      <c r="C19" s="17"/>
      <c r="D19" s="17"/>
      <c r="E19" s="368"/>
      <c r="F19" s="368"/>
      <c r="G19" s="16"/>
      <c r="H19" s="16"/>
      <c r="I19" s="16"/>
      <c r="J19" s="16"/>
      <c r="K19" s="16"/>
      <c r="L19" s="16"/>
      <c r="M19" s="16"/>
      <c r="N19" s="16"/>
      <c r="O19" s="16"/>
    </row>
    <row r="20" spans="1:27" s="69" customFormat="1" ht="25.5" customHeight="1" outlineLevel="1" x14ac:dyDescent="0.2">
      <c r="B20" s="28" t="s">
        <v>576</v>
      </c>
      <c r="C20" s="28"/>
      <c r="D20" s="28"/>
      <c r="E20" s="366"/>
      <c r="F20" s="366"/>
      <c r="G20" s="12"/>
      <c r="H20" s="12"/>
      <c r="I20" s="12"/>
      <c r="J20" s="12"/>
      <c r="K20" s="12"/>
      <c r="L20" s="12"/>
      <c r="M20" s="12"/>
      <c r="N20" s="12"/>
      <c r="O20" s="12"/>
    </row>
    <row r="21" spans="1:27" s="12" customFormat="1" ht="14.25" outlineLevel="1" x14ac:dyDescent="0.2">
      <c r="B21" s="29" t="s">
        <v>48</v>
      </c>
      <c r="C21" s="29"/>
      <c r="D21" s="29"/>
      <c r="E21" s="180">
        <v>0</v>
      </c>
      <c r="F21" s="188" t="s">
        <v>740</v>
      </c>
    </row>
    <row r="22" spans="1:27" s="44" customFormat="1" outlineLevel="1" x14ac:dyDescent="0.2">
      <c r="B22" s="61" t="s">
        <v>703</v>
      </c>
      <c r="C22" s="61"/>
      <c r="D22" s="61"/>
      <c r="E22" s="180" t="s">
        <v>44</v>
      </c>
      <c r="F22" s="63"/>
    </row>
    <row r="23" spans="1:27" s="12" customFormat="1" outlineLevel="1" x14ac:dyDescent="0.2">
      <c r="A23" s="30"/>
      <c r="B23" s="30"/>
      <c r="C23" s="30"/>
      <c r="D23" s="31"/>
      <c r="E23" s="153"/>
      <c r="F23" s="32"/>
      <c r="Y23" s="14"/>
      <c r="Z23" s="13"/>
      <c r="AA23" s="14"/>
    </row>
    <row r="24" spans="1:27" s="18" customFormat="1" ht="15.75" outlineLevel="1" x14ac:dyDescent="0.2">
      <c r="A24" s="74" t="s">
        <v>699</v>
      </c>
      <c r="B24" s="17"/>
      <c r="C24" s="17"/>
      <c r="D24" s="17"/>
      <c r="E24" s="368"/>
      <c r="F24" s="368"/>
      <c r="G24" s="16"/>
      <c r="H24" s="16"/>
      <c r="I24" s="16"/>
      <c r="J24" s="16"/>
      <c r="K24" s="16"/>
      <c r="L24" s="16"/>
      <c r="M24" s="16"/>
      <c r="N24" s="16"/>
      <c r="O24" s="16"/>
    </row>
    <row r="25" spans="1:27" s="69" customFormat="1" ht="27.75" customHeight="1" outlineLevel="1" x14ac:dyDescent="0.2">
      <c r="B25" s="28" t="s">
        <v>576</v>
      </c>
      <c r="C25" s="28"/>
      <c r="D25" s="28"/>
      <c r="E25" s="366"/>
      <c r="F25" s="366"/>
      <c r="G25" s="12"/>
      <c r="H25" s="12"/>
      <c r="I25" s="12"/>
      <c r="J25" s="12"/>
      <c r="K25" s="12"/>
      <c r="L25" s="12"/>
      <c r="M25" s="12"/>
      <c r="N25" s="12"/>
      <c r="O25" s="12"/>
    </row>
    <row r="26" spans="1:27" s="12" customFormat="1" ht="14.25" outlineLevel="1" x14ac:dyDescent="0.2">
      <c r="B26" s="29" t="s">
        <v>48</v>
      </c>
      <c r="C26" s="29"/>
      <c r="D26" s="29"/>
      <c r="E26" s="180">
        <v>0</v>
      </c>
      <c r="F26" s="188" t="s">
        <v>740</v>
      </c>
    </row>
    <row r="27" spans="1:27" s="44" customFormat="1" outlineLevel="1" x14ac:dyDescent="0.2">
      <c r="B27" s="61" t="s">
        <v>703</v>
      </c>
      <c r="C27" s="61"/>
      <c r="D27" s="61"/>
      <c r="E27" s="180" t="s">
        <v>44</v>
      </c>
    </row>
    <row r="28" spans="1:27" s="12" customFormat="1" outlineLevel="1" x14ac:dyDescent="0.2">
      <c r="A28" s="30"/>
      <c r="B28" s="30"/>
      <c r="C28" s="30"/>
      <c r="D28" s="31"/>
      <c r="E28" s="153"/>
      <c r="F28" s="32"/>
      <c r="Y28" s="14"/>
      <c r="Z28" s="13"/>
      <c r="AA28" s="14"/>
    </row>
    <row r="29" spans="1:27" s="18" customFormat="1" ht="15.75" outlineLevel="1" x14ac:dyDescent="0.2">
      <c r="A29" s="74" t="s">
        <v>700</v>
      </c>
      <c r="B29" s="17"/>
      <c r="C29" s="17"/>
      <c r="D29" s="17"/>
      <c r="E29" s="368"/>
      <c r="F29" s="368"/>
      <c r="G29" s="16"/>
      <c r="H29" s="16"/>
      <c r="I29" s="16"/>
      <c r="J29" s="16"/>
      <c r="K29" s="16"/>
      <c r="L29" s="16"/>
      <c r="M29" s="16"/>
      <c r="N29" s="16"/>
      <c r="O29" s="16"/>
    </row>
    <row r="30" spans="1:27" s="69" customFormat="1" ht="25.5" customHeight="1" outlineLevel="1" x14ac:dyDescent="0.2">
      <c r="B30" s="28" t="s">
        <v>576</v>
      </c>
      <c r="C30" s="28"/>
      <c r="D30" s="28"/>
      <c r="E30" s="366"/>
      <c r="F30" s="366"/>
      <c r="G30" s="12"/>
      <c r="H30" s="12"/>
      <c r="I30" s="12"/>
      <c r="J30" s="12"/>
      <c r="K30" s="12"/>
      <c r="L30" s="12"/>
      <c r="M30" s="12"/>
      <c r="N30" s="12"/>
      <c r="O30" s="12"/>
    </row>
    <row r="31" spans="1:27" s="12" customFormat="1" ht="14.25" outlineLevel="1" x14ac:dyDescent="0.2">
      <c r="B31" s="29" t="s">
        <v>48</v>
      </c>
      <c r="C31" s="29"/>
      <c r="D31" s="29"/>
      <c r="E31" s="180">
        <v>0</v>
      </c>
      <c r="F31" s="188" t="s">
        <v>740</v>
      </c>
    </row>
    <row r="32" spans="1:27" s="44" customFormat="1" outlineLevel="1" x14ac:dyDescent="0.2">
      <c r="B32" s="61" t="s">
        <v>703</v>
      </c>
      <c r="C32" s="61"/>
      <c r="D32" s="61"/>
      <c r="E32" s="180" t="s">
        <v>44</v>
      </c>
    </row>
    <row r="33" spans="1:27" s="12" customFormat="1" outlineLevel="1" x14ac:dyDescent="0.2">
      <c r="A33" s="30"/>
      <c r="B33" s="30"/>
      <c r="C33" s="30"/>
      <c r="D33" s="31"/>
      <c r="E33" s="153"/>
      <c r="F33" s="32"/>
      <c r="Y33" s="14"/>
      <c r="Z33" s="13"/>
      <c r="AA33" s="14"/>
    </row>
    <row r="34" spans="1:27" s="18" customFormat="1" ht="15.75" outlineLevel="1" x14ac:dyDescent="0.2">
      <c r="A34" s="74" t="s">
        <v>701</v>
      </c>
      <c r="B34" s="17"/>
      <c r="C34" s="17"/>
      <c r="D34" s="17"/>
      <c r="E34" s="368"/>
      <c r="F34" s="368"/>
      <c r="G34" s="16"/>
      <c r="H34" s="16"/>
      <c r="I34" s="16"/>
      <c r="J34" s="16"/>
      <c r="K34" s="16"/>
      <c r="L34" s="16"/>
      <c r="M34" s="16"/>
      <c r="N34" s="16"/>
      <c r="O34" s="16"/>
    </row>
    <row r="35" spans="1:27" s="69" customFormat="1" ht="25.5" customHeight="1" outlineLevel="1" x14ac:dyDescent="0.2">
      <c r="B35" s="28" t="s">
        <v>576</v>
      </c>
      <c r="C35" s="28"/>
      <c r="D35" s="28"/>
      <c r="E35" s="366"/>
      <c r="F35" s="366"/>
      <c r="G35" s="12"/>
      <c r="H35" s="12"/>
      <c r="I35" s="12"/>
      <c r="J35" s="12"/>
      <c r="K35" s="12"/>
      <c r="L35" s="12"/>
      <c r="M35" s="12"/>
      <c r="N35" s="12"/>
      <c r="O35" s="12"/>
    </row>
    <row r="36" spans="1:27" s="12" customFormat="1" ht="14.25" outlineLevel="1" x14ac:dyDescent="0.2">
      <c r="B36" s="29" t="s">
        <v>48</v>
      </c>
      <c r="C36" s="29"/>
      <c r="D36" s="29"/>
      <c r="E36" s="180">
        <v>0</v>
      </c>
      <c r="F36" s="188" t="s">
        <v>740</v>
      </c>
    </row>
    <row r="37" spans="1:27" s="44" customFormat="1" outlineLevel="1" x14ac:dyDescent="0.2">
      <c r="B37" s="61" t="s">
        <v>703</v>
      </c>
      <c r="C37" s="61"/>
      <c r="D37" s="61"/>
      <c r="E37" s="180" t="s">
        <v>44</v>
      </c>
    </row>
    <row r="38" spans="1:27" s="16" customFormat="1" ht="16.5" outlineLevel="1" thickBot="1" x14ac:dyDescent="0.25">
      <c r="A38" s="36"/>
      <c r="B38" s="36"/>
      <c r="C38" s="36"/>
      <c r="D38" s="37"/>
      <c r="E38" s="154"/>
      <c r="F38" s="38"/>
      <c r="Y38" s="25"/>
      <c r="Z38" s="24"/>
      <c r="AA38" s="25"/>
    </row>
    <row r="39" spans="1:27" s="5" customFormat="1" ht="15.75" x14ac:dyDescent="0.25">
      <c r="A39" s="71" t="s">
        <v>0</v>
      </c>
      <c r="B39" s="71"/>
      <c r="C39" s="71"/>
      <c r="D39" s="71"/>
      <c r="E39" s="150"/>
      <c r="F39" s="71"/>
    </row>
    <row r="40" spans="1:27" s="5" customFormat="1" ht="15.75" x14ac:dyDescent="0.25">
      <c r="A40" s="194"/>
      <c r="B40" s="192"/>
      <c r="C40" s="192"/>
      <c r="D40" s="192"/>
      <c r="E40" s="193"/>
      <c r="F40" s="192"/>
    </row>
    <row r="41" spans="1:27" s="5" customFormat="1" ht="32.25" customHeight="1" x14ac:dyDescent="0.25">
      <c r="A41" s="33"/>
      <c r="B41" s="367" t="s">
        <v>750</v>
      </c>
      <c r="C41" s="367"/>
      <c r="D41" s="367"/>
      <c r="E41" s="197"/>
      <c r="F41" s="254">
        <v>1</v>
      </c>
    </row>
    <row r="42" spans="1:27" s="5" customFormat="1" ht="15.75" x14ac:dyDescent="0.25">
      <c r="A42" s="33"/>
      <c r="B42" s="29" t="s">
        <v>751</v>
      </c>
      <c r="C42" s="29"/>
      <c r="D42" s="29"/>
      <c r="E42" s="198"/>
      <c r="F42" s="29"/>
    </row>
    <row r="43" spans="1:27" s="5" customFormat="1" ht="15.75" outlineLevel="1" x14ac:dyDescent="0.25">
      <c r="A43" s="190"/>
      <c r="B43" s="190"/>
      <c r="C43" s="190"/>
      <c r="D43" s="190"/>
      <c r="E43" s="191"/>
      <c r="F43" s="190"/>
    </row>
    <row r="44" spans="1:27" s="18" customFormat="1" ht="15.75" outlineLevel="1" collapsed="1" x14ac:dyDescent="0.2">
      <c r="A44" s="74" t="s">
        <v>742</v>
      </c>
      <c r="B44" s="17"/>
      <c r="C44" s="17"/>
      <c r="D44" s="17"/>
      <c r="E44" s="368"/>
      <c r="F44" s="368"/>
      <c r="G44" s="16"/>
      <c r="H44" s="16"/>
      <c r="I44" s="16"/>
      <c r="J44" s="16"/>
      <c r="K44" s="16"/>
      <c r="L44" s="16"/>
      <c r="M44" s="16"/>
      <c r="N44" s="16"/>
      <c r="O44" s="16"/>
    </row>
    <row r="45" spans="1:27" s="18" customFormat="1" ht="32.65" customHeight="1" outlineLevel="1" x14ac:dyDescent="0.2">
      <c r="B45" s="28" t="s">
        <v>95</v>
      </c>
      <c r="C45" s="17"/>
      <c r="D45" s="19"/>
      <c r="E45" s="366"/>
      <c r="F45" s="366"/>
      <c r="G45" s="16"/>
      <c r="H45" s="16"/>
      <c r="I45" s="16"/>
      <c r="J45" s="16"/>
      <c r="K45" s="16"/>
      <c r="L45" s="16"/>
      <c r="M45" s="16"/>
      <c r="N45" s="16"/>
      <c r="O45" s="16"/>
    </row>
    <row r="46" spans="1:27" s="16" customFormat="1" ht="15.75" outlineLevel="1" x14ac:dyDescent="0.2">
      <c r="B46" s="29" t="s">
        <v>738</v>
      </c>
      <c r="C46" s="21"/>
      <c r="D46" s="22"/>
      <c r="E46" s="189">
        <v>0</v>
      </c>
      <c r="F46" s="188" t="s">
        <v>740</v>
      </c>
    </row>
    <row r="47" spans="1:27" s="44" customFormat="1" outlineLevel="1" x14ac:dyDescent="0.2">
      <c r="B47" s="61" t="s">
        <v>739</v>
      </c>
      <c r="C47" s="61"/>
      <c r="D47" s="61"/>
      <c r="E47" s="180"/>
    </row>
    <row r="48" spans="1:27" s="16" customFormat="1" ht="15.75" outlineLevel="1" x14ac:dyDescent="0.2">
      <c r="A48" s="39"/>
      <c r="B48" s="39"/>
      <c r="C48" s="39"/>
      <c r="D48" s="40"/>
      <c r="E48" s="157"/>
      <c r="F48" s="42"/>
      <c r="Y48" s="25"/>
      <c r="Z48" s="24"/>
      <c r="AA48" s="25"/>
    </row>
    <row r="49" spans="1:27" s="18" customFormat="1" ht="15.75" outlineLevel="1" collapsed="1" x14ac:dyDescent="0.2">
      <c r="A49" s="74" t="s">
        <v>743</v>
      </c>
      <c r="B49" s="17"/>
      <c r="C49" s="17"/>
      <c r="D49" s="17"/>
      <c r="E49" s="369"/>
      <c r="F49" s="369"/>
      <c r="G49" s="16"/>
      <c r="H49" s="16"/>
      <c r="I49" s="16"/>
      <c r="J49" s="16"/>
      <c r="K49" s="16"/>
      <c r="L49" s="16"/>
      <c r="M49" s="16"/>
      <c r="N49" s="16"/>
      <c r="O49" s="16"/>
    </row>
    <row r="50" spans="1:27" s="18" customFormat="1" ht="30.6" customHeight="1" outlineLevel="1" x14ac:dyDescent="0.2">
      <c r="B50" s="28" t="s">
        <v>95</v>
      </c>
      <c r="C50" s="17"/>
      <c r="D50" s="19"/>
      <c r="E50" s="366"/>
      <c r="F50" s="366"/>
      <c r="G50" s="16"/>
      <c r="H50" s="16"/>
      <c r="I50" s="16"/>
      <c r="J50" s="16"/>
      <c r="K50" s="16"/>
      <c r="L50" s="16"/>
      <c r="M50" s="16"/>
      <c r="N50" s="16"/>
      <c r="O50" s="16"/>
    </row>
    <row r="51" spans="1:27" s="16" customFormat="1" ht="15.75" outlineLevel="1" x14ac:dyDescent="0.2">
      <c r="B51" s="29" t="s">
        <v>738</v>
      </c>
      <c r="C51" s="21"/>
      <c r="D51" s="22"/>
      <c r="E51" s="189">
        <v>0</v>
      </c>
      <c r="F51" s="188" t="s">
        <v>740</v>
      </c>
    </row>
    <row r="52" spans="1:27" s="44" customFormat="1" outlineLevel="1" x14ac:dyDescent="0.2">
      <c r="B52" s="61" t="s">
        <v>739</v>
      </c>
      <c r="C52" s="61"/>
      <c r="D52" s="61"/>
      <c r="E52" s="180" t="s">
        <v>44</v>
      </c>
    </row>
    <row r="53" spans="1:27" s="16" customFormat="1" ht="15.75" outlineLevel="1" x14ac:dyDescent="0.2">
      <c r="A53" s="39"/>
      <c r="B53" s="39"/>
      <c r="C53" s="39"/>
      <c r="D53" s="40"/>
      <c r="E53" s="157"/>
      <c r="F53" s="42"/>
      <c r="Y53" s="25"/>
      <c r="Z53" s="24"/>
      <c r="AA53" s="25"/>
    </row>
    <row r="54" spans="1:27" s="18" customFormat="1" ht="15.75" outlineLevel="1" collapsed="1" x14ac:dyDescent="0.2">
      <c r="A54" s="74" t="s">
        <v>744</v>
      </c>
      <c r="B54" s="17"/>
      <c r="C54" s="17"/>
      <c r="D54" s="17"/>
      <c r="E54" s="369"/>
      <c r="F54" s="369"/>
      <c r="G54" s="16"/>
      <c r="H54" s="16"/>
      <c r="I54" s="16"/>
      <c r="J54" s="16"/>
      <c r="K54" s="16"/>
      <c r="L54" s="16"/>
      <c r="M54" s="16"/>
      <c r="N54" s="16"/>
      <c r="O54" s="16"/>
    </row>
    <row r="55" spans="1:27" s="18" customFormat="1" ht="30.4" customHeight="1" outlineLevel="1" x14ac:dyDescent="0.2">
      <c r="B55" s="28" t="s">
        <v>95</v>
      </c>
      <c r="C55" s="17"/>
      <c r="D55" s="19"/>
      <c r="E55" s="366"/>
      <c r="F55" s="366"/>
      <c r="G55" s="16"/>
      <c r="H55" s="16"/>
      <c r="I55" s="16"/>
      <c r="J55" s="16"/>
      <c r="K55" s="16"/>
      <c r="L55" s="16"/>
      <c r="M55" s="16"/>
      <c r="N55" s="16"/>
      <c r="O55" s="16"/>
    </row>
    <row r="56" spans="1:27" s="16" customFormat="1" ht="15.75" outlineLevel="1" x14ac:dyDescent="0.2">
      <c r="B56" s="29" t="s">
        <v>738</v>
      </c>
      <c r="C56" s="21"/>
      <c r="D56" s="22"/>
      <c r="E56" s="189">
        <v>0</v>
      </c>
      <c r="F56" s="188" t="s">
        <v>740</v>
      </c>
    </row>
    <row r="57" spans="1:27" s="44" customFormat="1" outlineLevel="1" x14ac:dyDescent="0.2">
      <c r="B57" s="61" t="s">
        <v>739</v>
      </c>
      <c r="C57" s="61"/>
      <c r="D57" s="61"/>
      <c r="E57" s="180" t="s">
        <v>44</v>
      </c>
    </row>
    <row r="58" spans="1:27" s="16" customFormat="1" ht="15.75" outlineLevel="1" x14ac:dyDescent="0.2">
      <c r="A58" s="39"/>
      <c r="B58" s="39"/>
      <c r="C58" s="39"/>
      <c r="D58" s="40"/>
      <c r="E58" s="157"/>
      <c r="F58" s="42"/>
      <c r="Y58" s="25"/>
      <c r="Z58" s="24"/>
      <c r="AA58" s="25"/>
    </row>
    <row r="59" spans="1:27" s="18" customFormat="1" ht="15.75" outlineLevel="1" collapsed="1" x14ac:dyDescent="0.2">
      <c r="A59" s="74" t="s">
        <v>745</v>
      </c>
      <c r="B59" s="17"/>
      <c r="C59" s="17"/>
      <c r="D59" s="17"/>
      <c r="E59" s="369"/>
      <c r="F59" s="369"/>
      <c r="G59" s="16"/>
      <c r="H59" s="16"/>
      <c r="I59" s="16"/>
      <c r="J59" s="16"/>
      <c r="K59" s="16"/>
      <c r="L59" s="16"/>
      <c r="M59" s="16"/>
      <c r="N59" s="16"/>
      <c r="O59" s="16"/>
    </row>
    <row r="60" spans="1:27" s="18" customFormat="1" ht="30.4" customHeight="1" outlineLevel="1" x14ac:dyDescent="0.2">
      <c r="B60" s="28" t="s">
        <v>95</v>
      </c>
      <c r="C60" s="17"/>
      <c r="D60" s="19"/>
      <c r="E60" s="366"/>
      <c r="F60" s="366"/>
      <c r="G60" s="16"/>
      <c r="H60" s="16"/>
      <c r="I60" s="16"/>
      <c r="J60" s="16"/>
      <c r="K60" s="16"/>
      <c r="L60" s="16"/>
      <c r="M60" s="16"/>
      <c r="N60" s="16"/>
      <c r="O60" s="16"/>
    </row>
    <row r="61" spans="1:27" s="16" customFormat="1" ht="15.75" outlineLevel="1" x14ac:dyDescent="0.2">
      <c r="B61" s="29" t="s">
        <v>738</v>
      </c>
      <c r="C61" s="21"/>
      <c r="D61" s="22"/>
      <c r="E61" s="189">
        <v>0</v>
      </c>
      <c r="F61" s="188" t="s">
        <v>740</v>
      </c>
    </row>
    <row r="62" spans="1:27" s="44" customFormat="1" outlineLevel="1" x14ac:dyDescent="0.2">
      <c r="B62" s="61" t="s">
        <v>739</v>
      </c>
      <c r="C62" s="61"/>
      <c r="D62" s="61"/>
      <c r="E62" s="180" t="s">
        <v>44</v>
      </c>
    </row>
    <row r="63" spans="1:27" s="16" customFormat="1" ht="15.75" outlineLevel="1" x14ac:dyDescent="0.2">
      <c r="A63" s="39"/>
      <c r="B63" s="39"/>
      <c r="C63" s="39"/>
      <c r="D63" s="40"/>
      <c r="E63" s="157"/>
      <c r="F63" s="42"/>
      <c r="Y63" s="25"/>
      <c r="Z63" s="24"/>
      <c r="AA63" s="25"/>
    </row>
    <row r="64" spans="1:27" s="18" customFormat="1" ht="15.75" outlineLevel="1" collapsed="1" x14ac:dyDescent="0.2">
      <c r="A64" s="74" t="s">
        <v>746</v>
      </c>
      <c r="B64" s="17"/>
      <c r="C64" s="17"/>
      <c r="D64" s="17"/>
      <c r="E64" s="369"/>
      <c r="F64" s="369"/>
      <c r="G64" s="16"/>
      <c r="H64" s="16"/>
      <c r="I64" s="16"/>
      <c r="J64" s="16"/>
      <c r="K64" s="16"/>
      <c r="L64" s="16"/>
      <c r="M64" s="16"/>
      <c r="N64" s="16"/>
      <c r="O64" s="16"/>
    </row>
    <row r="65" spans="1:27" s="18" customFormat="1" ht="30.4" customHeight="1" outlineLevel="1" x14ac:dyDescent="0.2">
      <c r="B65" s="28" t="s">
        <v>95</v>
      </c>
      <c r="C65" s="17"/>
      <c r="D65" s="19"/>
      <c r="E65" s="366"/>
      <c r="F65" s="366"/>
      <c r="G65" s="16"/>
      <c r="H65" s="16"/>
      <c r="I65" s="16"/>
      <c r="J65" s="16"/>
      <c r="K65" s="16"/>
      <c r="L65" s="16"/>
      <c r="M65" s="16"/>
      <c r="N65" s="16"/>
      <c r="O65" s="16"/>
    </row>
    <row r="66" spans="1:27" s="16" customFormat="1" ht="15.75" outlineLevel="1" x14ac:dyDescent="0.2">
      <c r="B66" s="29" t="s">
        <v>738</v>
      </c>
      <c r="C66" s="21"/>
      <c r="D66" s="22"/>
      <c r="E66" s="189">
        <v>0</v>
      </c>
      <c r="F66" s="188" t="s">
        <v>740</v>
      </c>
    </row>
    <row r="67" spans="1:27" s="44" customFormat="1" outlineLevel="1" x14ac:dyDescent="0.2">
      <c r="B67" s="61" t="s">
        <v>739</v>
      </c>
      <c r="C67" s="61"/>
      <c r="D67" s="61"/>
      <c r="E67" s="180" t="s">
        <v>44</v>
      </c>
    </row>
    <row r="68" spans="1:27" s="16" customFormat="1" ht="16.5" outlineLevel="1" thickBot="1" x14ac:dyDescent="0.25">
      <c r="A68" s="36"/>
      <c r="B68" s="36"/>
      <c r="C68" s="36"/>
      <c r="D68" s="37"/>
      <c r="E68" s="154"/>
      <c r="F68" s="38"/>
      <c r="Y68" s="25"/>
      <c r="Z68" s="24"/>
      <c r="AA68" s="25"/>
    </row>
    <row r="69" spans="1:27" s="5" customFormat="1" ht="15.75" x14ac:dyDescent="0.25">
      <c r="A69" s="71" t="s">
        <v>94</v>
      </c>
      <c r="B69" s="71"/>
      <c r="C69" s="71"/>
      <c r="D69" s="71"/>
      <c r="E69" s="150"/>
      <c r="F69" s="71"/>
    </row>
    <row r="70" spans="1:27" s="5" customFormat="1" ht="15.75" x14ac:dyDescent="0.25">
      <c r="A70" s="33"/>
      <c r="B70" s="33"/>
      <c r="C70" s="33"/>
      <c r="D70" s="33"/>
      <c r="E70" s="151"/>
      <c r="F70" s="33"/>
    </row>
    <row r="71" spans="1:27" s="5" customFormat="1" ht="38.25" customHeight="1" x14ac:dyDescent="0.25">
      <c r="A71" s="33"/>
      <c r="B71" s="367" t="s">
        <v>752</v>
      </c>
      <c r="C71" s="367"/>
      <c r="D71" s="367"/>
      <c r="E71" s="200"/>
      <c r="F71" s="253">
        <v>1</v>
      </c>
    </row>
    <row r="72" spans="1:27" s="5" customFormat="1" ht="31.5" customHeight="1" x14ac:dyDescent="0.25">
      <c r="A72" s="33"/>
      <c r="B72" s="367" t="s">
        <v>753</v>
      </c>
      <c r="C72" s="367"/>
      <c r="D72" s="367"/>
      <c r="E72" s="200"/>
      <c r="F72" s="29"/>
    </row>
    <row r="73" spans="1:27" s="5" customFormat="1" ht="15.75" outlineLevel="1" x14ac:dyDescent="0.25">
      <c r="A73" s="190"/>
      <c r="B73" s="190"/>
      <c r="C73" s="190"/>
      <c r="D73" s="190"/>
      <c r="E73" s="191"/>
      <c r="F73" s="190"/>
    </row>
    <row r="74" spans="1:27" s="18" customFormat="1" ht="15.75" outlineLevel="1" collapsed="1" x14ac:dyDescent="0.2">
      <c r="A74" s="74" t="s">
        <v>705</v>
      </c>
      <c r="B74" s="17"/>
      <c r="C74" s="17"/>
      <c r="D74" s="17"/>
      <c r="E74" s="199"/>
      <c r="F74" s="34"/>
      <c r="G74" s="16"/>
      <c r="H74" s="16"/>
      <c r="I74" s="16"/>
      <c r="J74" s="16"/>
      <c r="K74" s="16"/>
      <c r="L74" s="16"/>
      <c r="M74" s="16"/>
      <c r="N74" s="16"/>
      <c r="O74" s="16"/>
    </row>
    <row r="75" spans="1:27" s="18" customFormat="1" ht="15.75" outlineLevel="1" x14ac:dyDescent="0.2">
      <c r="B75" s="28" t="s">
        <v>71</v>
      </c>
      <c r="C75" s="17"/>
      <c r="D75" s="19"/>
      <c r="E75" s="186"/>
      <c r="F75" s="20"/>
      <c r="G75" s="16"/>
      <c r="H75" s="16"/>
      <c r="I75" s="16"/>
      <c r="J75" s="16"/>
      <c r="K75" s="16"/>
      <c r="L75" s="16"/>
      <c r="M75" s="16"/>
      <c r="N75" s="16"/>
      <c r="O75" s="16"/>
    </row>
    <row r="76" spans="1:27" s="16" customFormat="1" ht="15.75" outlineLevel="1" x14ac:dyDescent="0.2">
      <c r="B76" s="29" t="s">
        <v>72</v>
      </c>
      <c r="C76" s="21"/>
      <c r="D76" s="22"/>
      <c r="E76" s="180">
        <v>0</v>
      </c>
      <c r="F76" s="29" t="s">
        <v>92</v>
      </c>
    </row>
    <row r="77" spans="1:27" s="44" customFormat="1" outlineLevel="1" x14ac:dyDescent="0.2">
      <c r="B77" s="61" t="s">
        <v>710</v>
      </c>
      <c r="C77" s="61"/>
      <c r="D77" s="61"/>
      <c r="E77" s="180" t="s">
        <v>44</v>
      </c>
    </row>
    <row r="78" spans="1:27" s="16" customFormat="1" ht="15.75" outlineLevel="1" x14ac:dyDescent="0.2">
      <c r="A78" s="30"/>
      <c r="B78" s="49"/>
      <c r="C78" s="49"/>
      <c r="D78" s="49"/>
      <c r="E78" s="155"/>
      <c r="F78" s="41"/>
      <c r="W78" s="23"/>
    </row>
    <row r="79" spans="1:27" s="18" customFormat="1" ht="15.75" outlineLevel="1" collapsed="1" x14ac:dyDescent="0.2">
      <c r="A79" s="74" t="s">
        <v>706</v>
      </c>
      <c r="B79" s="17"/>
      <c r="C79" s="17"/>
      <c r="D79" s="17"/>
      <c r="E79" s="199"/>
      <c r="F79" s="34"/>
      <c r="G79" s="16"/>
      <c r="H79" s="16"/>
      <c r="I79" s="16"/>
      <c r="J79" s="16"/>
      <c r="K79" s="16"/>
      <c r="L79" s="16"/>
      <c r="M79" s="16"/>
      <c r="N79" s="16"/>
      <c r="O79" s="16"/>
    </row>
    <row r="80" spans="1:27" s="18" customFormat="1" ht="15.75" outlineLevel="1" x14ac:dyDescent="0.2">
      <c r="B80" s="28" t="s">
        <v>71</v>
      </c>
      <c r="C80" s="17"/>
      <c r="D80" s="19"/>
      <c r="E80" s="186"/>
      <c r="F80" s="20"/>
      <c r="G80" s="16"/>
      <c r="H80" s="16"/>
      <c r="I80" s="16"/>
      <c r="J80" s="16"/>
      <c r="K80" s="16"/>
      <c r="L80" s="16"/>
      <c r="M80" s="16"/>
      <c r="N80" s="16"/>
      <c r="O80" s="16"/>
    </row>
    <row r="81" spans="1:23" s="16" customFormat="1" ht="15.75" outlineLevel="1" x14ac:dyDescent="0.2">
      <c r="B81" s="29" t="s">
        <v>72</v>
      </c>
      <c r="C81" s="21"/>
      <c r="D81" s="22"/>
      <c r="E81" s="180">
        <v>0</v>
      </c>
      <c r="F81" s="29" t="s">
        <v>92</v>
      </c>
    </row>
    <row r="82" spans="1:23" s="44" customFormat="1" outlineLevel="1" x14ac:dyDescent="0.2">
      <c r="A82" s="181"/>
      <c r="B82" s="61" t="s">
        <v>710</v>
      </c>
      <c r="C82" s="61"/>
      <c r="D82" s="61"/>
      <c r="E82" s="180" t="s">
        <v>44</v>
      </c>
    </row>
    <row r="83" spans="1:23" s="16" customFormat="1" ht="15.75" outlineLevel="1" x14ac:dyDescent="0.2">
      <c r="A83" s="30"/>
      <c r="B83" s="49"/>
      <c r="C83" s="49"/>
      <c r="D83" s="49"/>
      <c r="E83" s="155"/>
      <c r="F83" s="41"/>
      <c r="W83" s="23"/>
    </row>
    <row r="84" spans="1:23" s="18" customFormat="1" ht="15.75" outlineLevel="1" collapsed="1" x14ac:dyDescent="0.2">
      <c r="A84" s="74" t="s">
        <v>707</v>
      </c>
      <c r="B84" s="17"/>
      <c r="C84" s="17"/>
      <c r="D84" s="17"/>
      <c r="E84" s="199"/>
      <c r="F84" s="34"/>
      <c r="G84" s="16"/>
      <c r="H84" s="16"/>
      <c r="I84" s="16"/>
      <c r="J84" s="16"/>
      <c r="K84" s="16"/>
      <c r="L84" s="16"/>
      <c r="M84" s="16"/>
      <c r="N84" s="16"/>
      <c r="O84" s="16"/>
    </row>
    <row r="85" spans="1:23" s="18" customFormat="1" ht="15.75" outlineLevel="1" x14ac:dyDescent="0.2">
      <c r="B85" s="28" t="s">
        <v>71</v>
      </c>
      <c r="C85" s="17"/>
      <c r="D85" s="19"/>
      <c r="E85" s="186"/>
      <c r="F85" s="20"/>
      <c r="G85" s="16"/>
      <c r="H85" s="16"/>
      <c r="I85" s="16"/>
      <c r="J85" s="16"/>
      <c r="K85" s="16"/>
      <c r="L85" s="16"/>
      <c r="M85" s="16"/>
      <c r="N85" s="16"/>
      <c r="O85" s="16"/>
    </row>
    <row r="86" spans="1:23" s="16" customFormat="1" ht="15.75" outlineLevel="1" x14ac:dyDescent="0.2">
      <c r="B86" s="29" t="s">
        <v>48</v>
      </c>
      <c r="C86" s="21"/>
      <c r="D86" s="22"/>
      <c r="E86" s="180">
        <v>0</v>
      </c>
      <c r="F86" s="29" t="s">
        <v>92</v>
      </c>
    </row>
    <row r="87" spans="1:23" s="44" customFormat="1" outlineLevel="1" x14ac:dyDescent="0.2">
      <c r="A87" s="181"/>
      <c r="B87" s="61" t="s">
        <v>710</v>
      </c>
      <c r="C87" s="61"/>
      <c r="D87" s="61"/>
      <c r="E87" s="180" t="s">
        <v>44</v>
      </c>
    </row>
    <row r="88" spans="1:23" s="16" customFormat="1" ht="15.75" outlineLevel="1" x14ac:dyDescent="0.2">
      <c r="A88" s="30"/>
      <c r="B88" s="49"/>
      <c r="C88" s="49"/>
      <c r="D88" s="49"/>
      <c r="E88" s="155"/>
      <c r="F88" s="41"/>
      <c r="W88" s="23"/>
    </row>
    <row r="89" spans="1:23" s="18" customFormat="1" ht="15.75" outlineLevel="1" collapsed="1" x14ac:dyDescent="0.2">
      <c r="A89" s="74" t="s">
        <v>708</v>
      </c>
      <c r="B89" s="17"/>
      <c r="C89" s="17"/>
      <c r="D89" s="17"/>
      <c r="E89" s="199"/>
      <c r="F89" s="34"/>
      <c r="G89" s="16"/>
      <c r="H89" s="16"/>
      <c r="I89" s="16"/>
      <c r="J89" s="16"/>
      <c r="K89" s="16"/>
      <c r="L89" s="16"/>
      <c r="M89" s="16"/>
      <c r="N89" s="16"/>
      <c r="O89" s="16"/>
    </row>
    <row r="90" spans="1:23" s="18" customFormat="1" ht="15.75" outlineLevel="1" x14ac:dyDescent="0.2">
      <c r="B90" s="28" t="s">
        <v>71</v>
      </c>
      <c r="C90" s="17"/>
      <c r="D90" s="19"/>
      <c r="E90" s="186"/>
      <c r="F90" s="20"/>
      <c r="G90" s="16"/>
      <c r="H90" s="16"/>
      <c r="I90" s="16"/>
      <c r="J90" s="16"/>
      <c r="K90" s="16"/>
      <c r="L90" s="16"/>
      <c r="M90" s="16"/>
      <c r="N90" s="16"/>
      <c r="O90" s="16"/>
    </row>
    <row r="91" spans="1:23" s="16" customFormat="1" ht="15.75" outlineLevel="1" x14ac:dyDescent="0.2">
      <c r="B91" s="29" t="s">
        <v>48</v>
      </c>
      <c r="C91" s="21"/>
      <c r="D91" s="22"/>
      <c r="E91" s="180">
        <v>0</v>
      </c>
      <c r="F91" s="29" t="s">
        <v>92</v>
      </c>
    </row>
    <row r="92" spans="1:23" s="44" customFormat="1" outlineLevel="1" x14ac:dyDescent="0.2">
      <c r="A92" s="181"/>
      <c r="B92" s="61" t="s">
        <v>710</v>
      </c>
      <c r="C92" s="61"/>
      <c r="D92" s="61"/>
      <c r="E92" s="180" t="s">
        <v>44</v>
      </c>
    </row>
    <row r="93" spans="1:23" s="16" customFormat="1" ht="15.75" outlineLevel="1" x14ac:dyDescent="0.2">
      <c r="A93" s="30"/>
      <c r="B93" s="49"/>
      <c r="C93" s="49"/>
      <c r="D93" s="49"/>
      <c r="E93" s="155"/>
      <c r="F93" s="41"/>
      <c r="W93" s="23"/>
    </row>
    <row r="94" spans="1:23" s="18" customFormat="1" ht="15.75" outlineLevel="1" collapsed="1" x14ac:dyDescent="0.2">
      <c r="A94" s="74" t="s">
        <v>709</v>
      </c>
      <c r="B94" s="17"/>
      <c r="C94" s="17"/>
      <c r="D94" s="17"/>
      <c r="E94" s="199"/>
      <c r="F94" s="34"/>
      <c r="G94" s="16"/>
      <c r="H94" s="16"/>
      <c r="I94" s="16"/>
      <c r="J94" s="16"/>
      <c r="K94" s="16"/>
      <c r="L94" s="16"/>
      <c r="M94" s="16"/>
      <c r="N94" s="16"/>
      <c r="O94" s="16"/>
    </row>
    <row r="95" spans="1:23" s="18" customFormat="1" ht="15.75" outlineLevel="1" x14ac:dyDescent="0.2">
      <c r="B95" s="28" t="s">
        <v>71</v>
      </c>
      <c r="C95" s="17"/>
      <c r="D95" s="19"/>
      <c r="E95" s="186"/>
      <c r="F95" s="20"/>
      <c r="G95" s="16"/>
      <c r="H95" s="16"/>
      <c r="I95" s="16"/>
      <c r="J95" s="16"/>
      <c r="K95" s="16"/>
      <c r="L95" s="16"/>
      <c r="M95" s="16"/>
      <c r="N95" s="16"/>
      <c r="O95" s="16"/>
    </row>
    <row r="96" spans="1:23" s="16" customFormat="1" ht="15.75" outlineLevel="1" x14ac:dyDescent="0.2">
      <c r="B96" s="29" t="s">
        <v>48</v>
      </c>
      <c r="C96" s="21"/>
      <c r="D96" s="22"/>
      <c r="E96" s="180">
        <v>0</v>
      </c>
      <c r="F96" s="29" t="s">
        <v>92</v>
      </c>
    </row>
    <row r="97" spans="1:27" s="44" customFormat="1" outlineLevel="1" x14ac:dyDescent="0.2">
      <c r="A97" s="181"/>
      <c r="B97" s="61" t="s">
        <v>710</v>
      </c>
      <c r="C97" s="61"/>
      <c r="D97" s="61"/>
      <c r="E97" s="180" t="s">
        <v>44</v>
      </c>
    </row>
    <row r="98" spans="1:27" s="3" customFormat="1" ht="18.75" outlineLevel="1" x14ac:dyDescent="0.3">
      <c r="A98" s="50"/>
      <c r="B98" s="50"/>
      <c r="C98" s="50"/>
      <c r="D98" s="50"/>
      <c r="E98" s="156"/>
      <c r="F98" s="50"/>
      <c r="J98" s="4"/>
      <c r="P98" s="5"/>
    </row>
    <row r="99" spans="1:27" s="3" customFormat="1" ht="19.5" thickBot="1" x14ac:dyDescent="0.35">
      <c r="A99" s="195"/>
      <c r="B99" s="195"/>
      <c r="C99" s="195"/>
      <c r="D99" s="195"/>
      <c r="E99" s="196"/>
      <c r="F99" s="195"/>
      <c r="J99" s="4"/>
      <c r="P99" s="5"/>
    </row>
    <row r="100" spans="1:27" s="18" customFormat="1" ht="15.75" x14ac:dyDescent="0.2">
      <c r="A100" s="72" t="s">
        <v>49</v>
      </c>
      <c r="B100" s="73"/>
      <c r="C100" s="73"/>
      <c r="D100" s="73"/>
      <c r="E100" s="73"/>
      <c r="F100" s="73"/>
      <c r="G100" s="16"/>
      <c r="H100" s="16"/>
      <c r="I100" s="16"/>
      <c r="J100" s="16"/>
      <c r="K100" s="16"/>
      <c r="L100" s="16"/>
      <c r="M100" s="16"/>
      <c r="N100" s="16"/>
      <c r="O100" s="16"/>
    </row>
    <row r="101" spans="1:27" s="16" customFormat="1" ht="15.75" x14ac:dyDescent="0.2">
      <c r="B101" s="183" t="s">
        <v>50</v>
      </c>
      <c r="C101" s="183"/>
      <c r="D101" s="184"/>
      <c r="E101" s="185">
        <f>+E16+E21+E26+E31+E36</f>
        <v>0</v>
      </c>
      <c r="F101" s="183" t="s">
        <v>702</v>
      </c>
    </row>
    <row r="102" spans="1:27" s="16" customFormat="1" ht="16.5" thickBot="1" x14ac:dyDescent="0.25">
      <c r="A102" s="36"/>
      <c r="B102" s="36"/>
      <c r="C102" s="36"/>
      <c r="D102" s="37"/>
      <c r="E102" s="154"/>
      <c r="F102" s="38"/>
      <c r="Y102" s="25"/>
      <c r="Z102" s="24"/>
      <c r="AA102" s="25"/>
    </row>
    <row r="103" spans="1:27" s="18" customFormat="1" ht="15.75" collapsed="1" x14ac:dyDescent="0.2">
      <c r="A103" s="72" t="s">
        <v>96</v>
      </c>
      <c r="B103" s="73"/>
      <c r="C103" s="73"/>
      <c r="D103" s="73"/>
      <c r="E103" s="73"/>
      <c r="F103" s="73"/>
      <c r="G103" s="16"/>
      <c r="H103" s="16"/>
      <c r="I103" s="16"/>
      <c r="J103" s="16"/>
      <c r="K103" s="16"/>
      <c r="L103" s="16"/>
      <c r="M103" s="16"/>
      <c r="N103" s="16"/>
      <c r="O103" s="16"/>
    </row>
    <row r="104" spans="1:27" s="16" customFormat="1" ht="15.75" x14ac:dyDescent="0.2">
      <c r="B104" s="29" t="s">
        <v>54</v>
      </c>
      <c r="C104" s="21"/>
      <c r="D104" s="22"/>
      <c r="E104" s="185">
        <f>+E46+E51+E56+E61+E66</f>
        <v>0</v>
      </c>
      <c r="F104" s="29" t="s">
        <v>92</v>
      </c>
    </row>
    <row r="105" spans="1:27" s="16" customFormat="1" ht="16.5" thickBot="1" x14ac:dyDescent="0.25">
      <c r="A105" s="36"/>
      <c r="B105" s="36"/>
      <c r="C105" s="36"/>
      <c r="D105" s="37"/>
      <c r="E105" s="154"/>
      <c r="F105" s="38"/>
      <c r="Y105" s="25"/>
      <c r="Z105" s="24"/>
      <c r="AA105" s="25"/>
    </row>
    <row r="106" spans="1:27" s="18" customFormat="1" ht="15.75" collapsed="1" x14ac:dyDescent="0.2">
      <c r="A106" s="72" t="s">
        <v>98</v>
      </c>
      <c r="B106" s="73"/>
      <c r="C106" s="73"/>
      <c r="D106" s="73"/>
      <c r="E106" s="73"/>
      <c r="F106" s="73"/>
      <c r="G106" s="16"/>
      <c r="H106" s="16"/>
      <c r="I106" s="16"/>
      <c r="J106" s="16"/>
      <c r="K106" s="16"/>
      <c r="L106" s="16"/>
      <c r="M106" s="16"/>
      <c r="N106" s="16"/>
      <c r="O106" s="16"/>
    </row>
    <row r="107" spans="1:27" s="16" customFormat="1" ht="15.75" x14ac:dyDescent="0.2">
      <c r="B107" s="29" t="s">
        <v>73</v>
      </c>
      <c r="C107" s="21"/>
      <c r="D107" s="22"/>
      <c r="E107" s="187">
        <f>+E76+E81+E86+E91+E96</f>
        <v>0</v>
      </c>
      <c r="F107" s="183" t="s">
        <v>702</v>
      </c>
    </row>
    <row r="108" spans="1:27" x14ac:dyDescent="0.2">
      <c r="A108" s="12"/>
      <c r="B108" s="12"/>
      <c r="C108" s="12"/>
      <c r="D108" s="26"/>
      <c r="E108" s="152"/>
    </row>
    <row r="109" spans="1:27" ht="15.75" x14ac:dyDescent="0.25">
      <c r="A109" s="9"/>
      <c r="B109" s="65" t="s">
        <v>704</v>
      </c>
      <c r="C109" s="65"/>
      <c r="D109" s="66"/>
      <c r="E109" s="158"/>
      <c r="F109" s="67"/>
      <c r="G109" s="67"/>
      <c r="H109" s="67"/>
      <c r="I109" s="67"/>
      <c r="J109" s="67"/>
      <c r="K109" s="67"/>
      <c r="L109" s="67"/>
    </row>
  </sheetData>
  <sheetProtection formatCells="0" formatColumns="0" formatRows="0"/>
  <dataConsolidate/>
  <mergeCells count="23">
    <mergeCell ref="E54:F54"/>
    <mergeCell ref="E59:F59"/>
    <mergeCell ref="B41:D41"/>
    <mergeCell ref="E60:F60"/>
    <mergeCell ref="E65:F65"/>
    <mergeCell ref="E64:F64"/>
    <mergeCell ref="E45:F45"/>
    <mergeCell ref="E50:F50"/>
    <mergeCell ref="E55:F55"/>
    <mergeCell ref="B72:D72"/>
    <mergeCell ref="B71:D71"/>
    <mergeCell ref="E14:F14"/>
    <mergeCell ref="E20:F20"/>
    <mergeCell ref="E19:F19"/>
    <mergeCell ref="E24:F24"/>
    <mergeCell ref="E25:F25"/>
    <mergeCell ref="E15:F15"/>
    <mergeCell ref="E29:F29"/>
    <mergeCell ref="E30:F30"/>
    <mergeCell ref="E35:F35"/>
    <mergeCell ref="E34:F34"/>
    <mergeCell ref="E44:F44"/>
    <mergeCell ref="E49:F49"/>
  </mergeCells>
  <phoneticPr fontId="43" type="noConversion"/>
  <pageMargins left="0.7" right="0.7" top="0.75" bottom="0.75" header="0.3" footer="0.3"/>
  <pageSetup paperSize="8"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805" r:id="rId4" name="Option Button 61">
              <controlPr defaultSize="0" autoFill="0" autoLine="0" autoPict="0">
                <anchor moveWithCells="1">
                  <from>
                    <xdr:col>4</xdr:col>
                    <xdr:colOff>1638300</xdr:colOff>
                    <xdr:row>10</xdr:row>
                    <xdr:rowOff>28575</xdr:rowOff>
                  </from>
                  <to>
                    <xdr:col>4</xdr:col>
                    <xdr:colOff>2171700</xdr:colOff>
                    <xdr:row>10</xdr:row>
                    <xdr:rowOff>171450</xdr:rowOff>
                  </to>
                </anchor>
              </controlPr>
            </control>
          </mc:Choice>
        </mc:AlternateContent>
        <mc:AlternateContent xmlns:mc="http://schemas.openxmlformats.org/markup-compatibility/2006">
          <mc:Choice Requires="x14">
            <control shapeId="31806" r:id="rId5" name="Option Button 62">
              <controlPr defaultSize="0" autoFill="0" autoLine="0" autoPict="0">
                <anchor moveWithCells="1">
                  <from>
                    <xdr:col>4</xdr:col>
                    <xdr:colOff>1638300</xdr:colOff>
                    <xdr:row>11</xdr:row>
                    <xdr:rowOff>28575</xdr:rowOff>
                  </from>
                  <to>
                    <xdr:col>4</xdr:col>
                    <xdr:colOff>2171700</xdr:colOff>
                    <xdr:row>11</xdr:row>
                    <xdr:rowOff>171450</xdr:rowOff>
                  </to>
                </anchor>
              </controlPr>
            </control>
          </mc:Choice>
        </mc:AlternateContent>
        <mc:AlternateContent xmlns:mc="http://schemas.openxmlformats.org/markup-compatibility/2006">
          <mc:Choice Requires="x14">
            <control shapeId="31816" r:id="rId6" name="Group Box 72">
              <controlPr defaultSize="0" autoFill="0" autoPict="0">
                <anchor moveWithCells="1">
                  <from>
                    <xdr:col>4</xdr:col>
                    <xdr:colOff>866775</xdr:colOff>
                    <xdr:row>9</xdr:row>
                    <xdr:rowOff>76200</xdr:rowOff>
                  </from>
                  <to>
                    <xdr:col>4</xdr:col>
                    <xdr:colOff>2181225</xdr:colOff>
                    <xdr:row>12</xdr:row>
                    <xdr:rowOff>85725</xdr:rowOff>
                  </to>
                </anchor>
              </controlPr>
            </control>
          </mc:Choice>
        </mc:AlternateContent>
        <mc:AlternateContent xmlns:mc="http://schemas.openxmlformats.org/markup-compatibility/2006">
          <mc:Choice Requires="x14">
            <control shapeId="31852" r:id="rId7" name="Option Button 108">
              <controlPr defaultSize="0" autoFill="0" autoLine="0" autoPict="0">
                <anchor moveWithCells="1">
                  <from>
                    <xdr:col>4</xdr:col>
                    <xdr:colOff>1647825</xdr:colOff>
                    <xdr:row>40</xdr:row>
                    <xdr:rowOff>104775</xdr:rowOff>
                  </from>
                  <to>
                    <xdr:col>4</xdr:col>
                    <xdr:colOff>1952625</xdr:colOff>
                    <xdr:row>41</xdr:row>
                    <xdr:rowOff>0</xdr:rowOff>
                  </to>
                </anchor>
              </controlPr>
            </control>
          </mc:Choice>
        </mc:AlternateContent>
        <mc:AlternateContent xmlns:mc="http://schemas.openxmlformats.org/markup-compatibility/2006">
          <mc:Choice Requires="x14">
            <control shapeId="31853" r:id="rId8" name="Option Button 109">
              <controlPr defaultSize="0" autoFill="0" autoLine="0" autoPict="0">
                <anchor moveWithCells="1">
                  <from>
                    <xdr:col>4</xdr:col>
                    <xdr:colOff>1647825</xdr:colOff>
                    <xdr:row>40</xdr:row>
                    <xdr:rowOff>381000</xdr:rowOff>
                  </from>
                  <to>
                    <xdr:col>4</xdr:col>
                    <xdr:colOff>1952625</xdr:colOff>
                    <xdr:row>42</xdr:row>
                    <xdr:rowOff>0</xdr:rowOff>
                  </to>
                </anchor>
              </controlPr>
            </control>
          </mc:Choice>
        </mc:AlternateContent>
        <mc:AlternateContent xmlns:mc="http://schemas.openxmlformats.org/markup-compatibility/2006">
          <mc:Choice Requires="x14">
            <control shapeId="31871" r:id="rId9" name="Option Button 127">
              <controlPr defaultSize="0" autoFill="0" autoLine="0" autoPict="0">
                <anchor moveWithCells="1">
                  <from>
                    <xdr:col>4</xdr:col>
                    <xdr:colOff>1666875</xdr:colOff>
                    <xdr:row>70</xdr:row>
                    <xdr:rowOff>114300</xdr:rowOff>
                  </from>
                  <to>
                    <xdr:col>4</xdr:col>
                    <xdr:colOff>1971675</xdr:colOff>
                    <xdr:row>71</xdr:row>
                    <xdr:rowOff>0</xdr:rowOff>
                  </to>
                </anchor>
              </controlPr>
            </control>
          </mc:Choice>
        </mc:AlternateContent>
        <mc:AlternateContent xmlns:mc="http://schemas.openxmlformats.org/markup-compatibility/2006">
          <mc:Choice Requires="x14">
            <control shapeId="31872" r:id="rId10" name="Option Button 128">
              <controlPr defaultSize="0" autoFill="0" autoLine="0" autoPict="0">
                <anchor moveWithCells="1">
                  <from>
                    <xdr:col>4</xdr:col>
                    <xdr:colOff>1666875</xdr:colOff>
                    <xdr:row>71</xdr:row>
                    <xdr:rowOff>66675</xdr:rowOff>
                  </from>
                  <to>
                    <xdr:col>4</xdr:col>
                    <xdr:colOff>2019300</xdr:colOff>
                    <xdr:row>72</xdr:row>
                    <xdr:rowOff>0</xdr:rowOff>
                  </to>
                </anchor>
              </controlPr>
            </control>
          </mc:Choice>
        </mc:AlternateContent>
        <mc:AlternateContent xmlns:mc="http://schemas.openxmlformats.org/markup-compatibility/2006">
          <mc:Choice Requires="x14">
            <control shapeId="31874" r:id="rId11" name="Group Box 130">
              <controlPr defaultSize="0" autoFill="0" autoPict="0">
                <anchor moveWithCells="1">
                  <from>
                    <xdr:col>4</xdr:col>
                    <xdr:colOff>895350</xdr:colOff>
                    <xdr:row>40</xdr:row>
                    <xdr:rowOff>38100</xdr:rowOff>
                  </from>
                  <to>
                    <xdr:col>4</xdr:col>
                    <xdr:colOff>2219325</xdr:colOff>
                    <xdr:row>42</xdr:row>
                    <xdr:rowOff>38100</xdr:rowOff>
                  </to>
                </anchor>
              </controlPr>
            </control>
          </mc:Choice>
        </mc:AlternateContent>
        <mc:AlternateContent xmlns:mc="http://schemas.openxmlformats.org/markup-compatibility/2006">
          <mc:Choice Requires="x14">
            <control shapeId="31875" r:id="rId12" name="Group Box 131">
              <controlPr defaultSize="0" autoFill="0" autoPict="0">
                <anchor moveWithCells="1">
                  <from>
                    <xdr:col>4</xdr:col>
                    <xdr:colOff>1000125</xdr:colOff>
                    <xdr:row>70</xdr:row>
                    <xdr:rowOff>28575</xdr:rowOff>
                  </from>
                  <to>
                    <xdr:col>4</xdr:col>
                    <xdr:colOff>2257425</xdr:colOff>
                    <xdr:row>72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15EF01EB-C237-4964-94F3-B5CCC6919BFA}">
          <x14:formula1>
            <xm:f>'CENOVNI RAZREDI'!$B$7:$B$93</xm:f>
          </x14:formula1>
          <xm:sqref>E25 E30 E15 E20 E35 E45 E50 E55 E60 E65</xm:sqref>
        </x14:dataValidation>
        <x14:dataValidation type="list" allowBlank="1" showInputMessage="1" showErrorMessage="1" xr:uid="{037F4E00-D1C2-46E5-961E-54AFA38638B1}">
          <x14:formula1>
            <xm:f>'CENOVNI RAZREDI'!$I$96:$I$100</xm:f>
          </x14:formula1>
          <xm:sqref>E22 E17 E67 E97 E27 E87 E92 E77 E82 E32 E47 E52 E57 E62 E37</xm:sqref>
        </x14:dataValidation>
        <x14:dataValidation type="list" allowBlank="1" showInputMessage="1" showErrorMessage="1" xr:uid="{D5C7D1B1-BF81-42D6-A4FD-445C82D55735}">
          <x14:formula1>
            <xm:f>'CENOVNI RAZREDI'!$B$184:$B$243</xm:f>
          </x14:formula1>
          <xm:sqref>E85 E75 E80 E90 E95</xm:sqref>
        </x14:dataValidation>
        <x14:dataValidation type="list" allowBlank="1" showInputMessage="1" showErrorMessage="1" xr:uid="{CD0D4B7C-9A48-463F-B8D8-552477FFBD27}">
          <x14:formula1>
            <xm:f>'CENOVNI RAZREDI'!$B$681:$B$693</xm:f>
          </x14:formula1>
          <xm:sqref>E1</xm:sqref>
        </x14:dataValidation>
        <x14:dataValidation type="list" allowBlank="1" showInputMessage="1" showErrorMessage="1" xr:uid="{BCC6E3C3-B0EF-45E1-8CE3-F5D858731E82}">
          <x14:formula1>
            <xm:f>'CENOVNI RAZREDI'!$B$668:$B$673</xm:f>
          </x14:formula1>
          <xm:sqref>E2</xm:sqref>
        </x14:dataValidation>
        <x14:dataValidation type="list" allowBlank="1" showInputMessage="1" showErrorMessage="1" xr:uid="{A76DA59C-1E7B-4282-88F1-196A644CAE57}">
          <x14:formula1>
            <xm:f>'CENOVNI RAZREDI'!$B$696:$B$697</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54434-8A04-4732-AF6E-3231093BDD73}">
  <sheetPr codeName="Sheet3">
    <tabColor rgb="FF00B0F0"/>
  </sheetPr>
  <dimension ref="A1:I64"/>
  <sheetViews>
    <sheetView workbookViewId="0">
      <selection activeCell="H23" sqref="H23"/>
    </sheetView>
  </sheetViews>
  <sheetFormatPr defaultColWidth="9.140625" defaultRowHeight="14.25" x14ac:dyDescent="0.25"/>
  <cols>
    <col min="1" max="1" width="10.7109375" style="246" customWidth="1"/>
    <col min="2" max="2" width="54.140625" style="247" customWidth="1"/>
    <col min="3" max="3" width="13.140625" style="228" customWidth="1"/>
    <col min="4" max="4" width="13.140625" style="247" customWidth="1"/>
    <col min="5" max="8" width="8.7109375" style="228" customWidth="1"/>
    <col min="9" max="10" width="12.28515625" style="228" customWidth="1"/>
    <col min="11" max="11" width="8.7109375" style="228" customWidth="1"/>
    <col min="12" max="16384" width="9.140625" style="228"/>
  </cols>
  <sheetData>
    <row r="1" spans="1:4" s="204" customFormat="1" ht="18" customHeight="1" x14ac:dyDescent="0.25">
      <c r="B1" s="205" t="str">
        <f>'OSNOVNI PODATKI'!D1</f>
        <v>REGIJA BIROJA</v>
      </c>
      <c r="C1" s="210" t="str">
        <f>IFERROR('OSNOVNI PODATKI'!E1,"")</f>
        <v>Osrednjeslovenska regija</v>
      </c>
      <c r="D1" s="207"/>
    </row>
    <row r="2" spans="1:4" s="208" customFormat="1" ht="18" customHeight="1" x14ac:dyDescent="0.3">
      <c r="B2" s="205"/>
      <c r="C2" s="210" t="str">
        <f>IFERROR('OSNOVNI PODATKI'!E2,"")</f>
        <v>3-5 ZAPOSLENIH</v>
      </c>
      <c r="D2" s="211"/>
    </row>
    <row r="3" spans="1:4" s="204" customFormat="1" ht="18.75" x14ac:dyDescent="0.3">
      <c r="A3" s="208"/>
      <c r="B3" s="205" t="str">
        <f>'OSNOVNI PODATKI'!D3</f>
        <v>BIM</v>
      </c>
      <c r="C3" s="206" t="str">
        <f>'OSNOVNI PODATKI'!E3</f>
        <v>NE</v>
      </c>
      <c r="D3" s="207"/>
    </row>
    <row r="4" spans="1:4" s="212" customFormat="1" ht="15.75" x14ac:dyDescent="0.25">
      <c r="B4" s="205" t="str">
        <f>'OSNOVNI PODATKI'!D4</f>
        <v>GRADNJA</v>
      </c>
      <c r="C4" s="206" t="str">
        <f>IFERROR('OSNOVNI PODATKI'!E4,"")</f>
        <v>VILA</v>
      </c>
      <c r="D4" s="207"/>
    </row>
    <row r="5" spans="1:4" s="204" customFormat="1" ht="15.75" x14ac:dyDescent="0.25">
      <c r="A5" s="214"/>
      <c r="B5" s="215" t="str">
        <f>'OSNOVNI PODATKI'!D5</f>
        <v>DATUM</v>
      </c>
      <c r="C5" s="216">
        <f ca="1">'OSNOVNI PODATKI'!E5</f>
        <v>45106</v>
      </c>
      <c r="D5" s="217"/>
    </row>
    <row r="6" spans="1:4" s="204" customFormat="1" ht="18.75" x14ac:dyDescent="0.3">
      <c r="A6" s="218"/>
      <c r="B6" s="219"/>
      <c r="C6" s="208"/>
      <c r="D6" s="209"/>
    </row>
    <row r="7" spans="1:4" s="212" customFormat="1" ht="15.75" x14ac:dyDescent="0.25">
      <c r="B7" s="213"/>
      <c r="D7" s="213"/>
    </row>
    <row r="8" spans="1:4" s="222" customFormat="1" ht="26.25" x14ac:dyDescent="0.2">
      <c r="A8" s="220" t="s">
        <v>716</v>
      </c>
      <c r="B8" s="221"/>
      <c r="D8" s="223"/>
    </row>
    <row r="9" spans="1:4" s="212" customFormat="1" ht="15.75" x14ac:dyDescent="0.25">
      <c r="A9" s="224"/>
      <c r="B9" s="225"/>
      <c r="C9" s="226"/>
      <c r="D9" s="227"/>
    </row>
    <row r="10" spans="1:4" ht="23.25" customHeight="1" x14ac:dyDescent="0.25">
      <c r="A10" s="262"/>
      <c r="B10" s="263"/>
      <c r="C10" s="331" t="s">
        <v>33</v>
      </c>
      <c r="D10" s="332" t="s">
        <v>775</v>
      </c>
    </row>
    <row r="11" spans="1:4" s="229" customFormat="1" x14ac:dyDescent="0.2">
      <c r="A11" s="264" t="s">
        <v>5</v>
      </c>
      <c r="B11" s="265" t="s">
        <v>6</v>
      </c>
      <c r="C11" s="266"/>
      <c r="D11" s="267"/>
    </row>
    <row r="12" spans="1:4" s="230" customFormat="1" ht="12.75" x14ac:dyDescent="0.2">
      <c r="A12" s="268" t="s">
        <v>7</v>
      </c>
      <c r="B12" s="269" t="s">
        <v>36</v>
      </c>
      <c r="C12" s="270">
        <v>0</v>
      </c>
      <c r="D12" s="271" t="str">
        <f>IFERROR(+C12/($C$54+'POSEBNE STORITVE'!$C$88),"%")</f>
        <v>%</v>
      </c>
    </row>
    <row r="13" spans="1:4" s="230" customFormat="1" ht="12.75" x14ac:dyDescent="0.2">
      <c r="A13" s="268" t="s">
        <v>8</v>
      </c>
      <c r="B13" s="269" t="s">
        <v>37</v>
      </c>
      <c r="C13" s="270">
        <v>0</v>
      </c>
      <c r="D13" s="271" t="str">
        <f>IFERROR(+C13/($C$54+'POSEBNE STORITVE'!$C$88),"%")</f>
        <v>%</v>
      </c>
    </row>
    <row r="14" spans="1:4" s="231" customFormat="1" x14ac:dyDescent="0.2">
      <c r="A14" s="272" t="s">
        <v>9</v>
      </c>
      <c r="B14" s="273" t="s">
        <v>10</v>
      </c>
      <c r="C14" s="274"/>
      <c r="D14" s="275"/>
    </row>
    <row r="15" spans="1:4" s="232" customFormat="1" ht="12.75" x14ac:dyDescent="0.2">
      <c r="A15" s="276" t="s">
        <v>11</v>
      </c>
      <c r="B15" s="277" t="s">
        <v>38</v>
      </c>
      <c r="C15" s="270">
        <v>0</v>
      </c>
      <c r="D15" s="271" t="str">
        <f>IFERROR(+C15/($C$54+'POSEBNE STORITVE'!$C$88),"%")</f>
        <v>%</v>
      </c>
    </row>
    <row r="16" spans="1:4" s="232" customFormat="1" ht="12.75" x14ac:dyDescent="0.2">
      <c r="A16" s="276" t="s">
        <v>12</v>
      </c>
      <c r="B16" s="277" t="s">
        <v>39</v>
      </c>
      <c r="C16" s="270">
        <v>0</v>
      </c>
      <c r="D16" s="271" t="str">
        <f>IFERROR(+C16/($C$54+'POSEBNE STORITVE'!$C$88),"%")</f>
        <v>%</v>
      </c>
    </row>
    <row r="17" spans="1:4" s="232" customFormat="1" ht="12.75" x14ac:dyDescent="0.2">
      <c r="A17" s="278" t="s">
        <v>13</v>
      </c>
      <c r="B17" s="279" t="s">
        <v>686</v>
      </c>
      <c r="C17" s="280">
        <v>0</v>
      </c>
      <c r="D17" s="271" t="str">
        <f>IFERROR(+C17/($C$54+'POSEBNE STORITVE'!$C$88),"%")</f>
        <v>%</v>
      </c>
    </row>
    <row r="18" spans="1:4" s="231" customFormat="1" x14ac:dyDescent="0.2">
      <c r="A18" s="281">
        <v>2</v>
      </c>
      <c r="B18" s="273" t="s">
        <v>14</v>
      </c>
      <c r="C18" s="282"/>
      <c r="D18" s="275"/>
    </row>
    <row r="19" spans="1:4" s="231" customFormat="1" x14ac:dyDescent="0.2">
      <c r="A19" s="276" t="s">
        <v>27</v>
      </c>
      <c r="B19" s="277" t="s">
        <v>51</v>
      </c>
      <c r="C19" s="283"/>
      <c r="D19" s="284"/>
    </row>
    <row r="20" spans="1:4" s="233" customFormat="1" ht="12.75" x14ac:dyDescent="0.2">
      <c r="A20" s="285"/>
      <c r="B20" s="286" t="s">
        <v>717</v>
      </c>
      <c r="C20" s="270">
        <v>0</v>
      </c>
      <c r="D20" s="271" t="str">
        <f>IFERROR(+C20/($C$54+'POSEBNE STORITVE'!$C$88),"%")</f>
        <v>%</v>
      </c>
    </row>
    <row r="21" spans="1:4" s="231" customFormat="1" x14ac:dyDescent="0.2">
      <c r="A21" s="287" t="s">
        <v>28</v>
      </c>
      <c r="B21" s="288" t="s">
        <v>591</v>
      </c>
      <c r="C21" s="283"/>
      <c r="D21" s="284"/>
    </row>
    <row r="22" spans="1:4" s="233" customFormat="1" ht="12.75" x14ac:dyDescent="0.2">
      <c r="A22" s="285"/>
      <c r="B22" s="286" t="s">
        <v>718</v>
      </c>
      <c r="C22" s="270">
        <v>0</v>
      </c>
      <c r="D22" s="271" t="str">
        <f>IFERROR(+C22/($C$54+'POSEBNE STORITVE'!$C$88),"%")</f>
        <v>%</v>
      </c>
    </row>
    <row r="23" spans="1:4" s="231" customFormat="1" x14ac:dyDescent="0.2">
      <c r="A23" s="287" t="s">
        <v>29</v>
      </c>
      <c r="B23" s="288" t="s">
        <v>719</v>
      </c>
      <c r="C23" s="270"/>
      <c r="D23" s="289"/>
    </row>
    <row r="24" spans="1:4" s="233" customFormat="1" ht="12.75" x14ac:dyDescent="0.2">
      <c r="A24" s="285"/>
      <c r="B24" s="286" t="s">
        <v>731</v>
      </c>
      <c r="C24" s="280">
        <v>0</v>
      </c>
      <c r="D24" s="290" t="str">
        <f>IFERROR(+C24/($C$54+'POSEBNE STORITVE'!$C$88),"%")</f>
        <v>%</v>
      </c>
    </row>
    <row r="25" spans="1:4" s="233" customFormat="1" ht="24" x14ac:dyDescent="0.2">
      <c r="A25" s="291"/>
      <c r="B25" s="292" t="s">
        <v>720</v>
      </c>
      <c r="C25" s="293">
        <v>0</v>
      </c>
      <c r="D25" s="294" t="str">
        <f>IFERROR(+C25/($C$54+'POSEBNE STORITVE'!$C$88),"%")</f>
        <v>%</v>
      </c>
    </row>
    <row r="26" spans="1:4" s="231" customFormat="1" x14ac:dyDescent="0.2">
      <c r="A26" s="287" t="s">
        <v>52</v>
      </c>
      <c r="B26" s="288" t="s">
        <v>592</v>
      </c>
      <c r="C26" s="283"/>
      <c r="D26" s="284"/>
    </row>
    <row r="27" spans="1:4" s="233" customFormat="1" ht="12.75" x14ac:dyDescent="0.2">
      <c r="A27" s="291"/>
      <c r="B27" s="292" t="s">
        <v>729</v>
      </c>
      <c r="C27" s="295">
        <v>0</v>
      </c>
      <c r="D27" s="290" t="str">
        <f>IFERROR(+C27/($C$54+'POSEBNE STORITVE'!$C$88),"%")</f>
        <v>%</v>
      </c>
    </row>
    <row r="28" spans="1:4" s="233" customFormat="1" ht="12.75" x14ac:dyDescent="0.2">
      <c r="A28" s="296"/>
      <c r="B28" s="297" t="s">
        <v>721</v>
      </c>
      <c r="C28" s="280">
        <v>0</v>
      </c>
      <c r="D28" s="298" t="str">
        <f>IFERROR(+C28/($C$54+'POSEBNE STORITVE'!$C$88),"%")</f>
        <v>%</v>
      </c>
    </row>
    <row r="29" spans="1:4" s="233" customFormat="1" ht="12.75" x14ac:dyDescent="0.2">
      <c r="A29" s="296"/>
      <c r="B29" s="297" t="s">
        <v>722</v>
      </c>
      <c r="C29" s="280">
        <v>0</v>
      </c>
      <c r="D29" s="298" t="str">
        <f>IFERROR(+C29/($C$54+'POSEBNE STORITVE'!$C$88),"%")</f>
        <v>%</v>
      </c>
    </row>
    <row r="30" spans="1:4" s="233" customFormat="1" ht="12.75" x14ac:dyDescent="0.2">
      <c r="A30" s="296"/>
      <c r="B30" s="297" t="s">
        <v>723</v>
      </c>
      <c r="C30" s="293">
        <v>0</v>
      </c>
      <c r="D30" s="299" t="str">
        <f>IFERROR(+C30/($C$54+'POSEBNE STORITVE'!$C$88),"%")</f>
        <v>%</v>
      </c>
    </row>
    <row r="31" spans="1:4" s="231" customFormat="1" x14ac:dyDescent="0.2">
      <c r="A31" s="287" t="s">
        <v>53</v>
      </c>
      <c r="B31" s="288" t="s">
        <v>687</v>
      </c>
      <c r="C31" s="283"/>
      <c r="D31" s="284"/>
    </row>
    <row r="32" spans="1:4" s="233" customFormat="1" ht="12.75" x14ac:dyDescent="0.2">
      <c r="A32" s="291"/>
      <c r="B32" s="292" t="s">
        <v>730</v>
      </c>
      <c r="C32" s="295">
        <v>0</v>
      </c>
      <c r="D32" s="300" t="str">
        <f>IFERROR(+C32/($C$54+'POSEBNE STORITVE'!$C$88),"%")</f>
        <v>%</v>
      </c>
    </row>
    <row r="33" spans="1:4" s="233" customFormat="1" ht="12.75" x14ac:dyDescent="0.2">
      <c r="A33" s="296"/>
      <c r="B33" s="297" t="s">
        <v>724</v>
      </c>
      <c r="C33" s="280">
        <v>0</v>
      </c>
      <c r="D33" s="298" t="str">
        <f>IFERROR(+C33/($C$54+'POSEBNE STORITVE'!$C$88),"%")</f>
        <v>%</v>
      </c>
    </row>
    <row r="34" spans="1:4" s="233" customFormat="1" ht="12.75" x14ac:dyDescent="0.2">
      <c r="A34" s="296"/>
      <c r="B34" s="297" t="s">
        <v>725</v>
      </c>
      <c r="C34" s="280">
        <v>0</v>
      </c>
      <c r="D34" s="298" t="str">
        <f>IFERROR(+C34/($C$54+'POSEBNE STORITVE'!$C$88),"%")</f>
        <v>%</v>
      </c>
    </row>
    <row r="35" spans="1:4" s="233" customFormat="1" ht="12.75" x14ac:dyDescent="0.2">
      <c r="A35" s="296"/>
      <c r="B35" s="297" t="s">
        <v>726</v>
      </c>
      <c r="C35" s="280">
        <v>0</v>
      </c>
      <c r="D35" s="298" t="str">
        <f>IFERROR(+C35/($C$54+'POSEBNE STORITVE'!$C$88),"%")</f>
        <v>%</v>
      </c>
    </row>
    <row r="36" spans="1:4" s="231" customFormat="1" x14ac:dyDescent="0.2">
      <c r="A36" s="301" t="s">
        <v>15</v>
      </c>
      <c r="B36" s="302" t="s">
        <v>727</v>
      </c>
      <c r="C36" s="274"/>
      <c r="D36" s="275"/>
    </row>
    <row r="37" spans="1:4" s="230" customFormat="1" ht="12.75" x14ac:dyDescent="0.2">
      <c r="A37" s="287" t="s">
        <v>16</v>
      </c>
      <c r="B37" s="303" t="s">
        <v>688</v>
      </c>
      <c r="C37" s="270">
        <v>0</v>
      </c>
      <c r="D37" s="271" t="str">
        <f>IFERROR(+C37/($C$54+'POSEBNE STORITVE'!$C$88),"%")</f>
        <v>%</v>
      </c>
    </row>
    <row r="38" spans="1:4" s="230" customFormat="1" ht="12.75" x14ac:dyDescent="0.2">
      <c r="A38" s="304" t="s">
        <v>17</v>
      </c>
      <c r="B38" s="305" t="s">
        <v>85</v>
      </c>
      <c r="C38" s="306">
        <v>0</v>
      </c>
      <c r="D38" s="271" t="str">
        <f>IFERROR(+C38/($C$54+'POSEBNE STORITVE'!$C$88),"%")</f>
        <v>%</v>
      </c>
    </row>
    <row r="39" spans="1:4" s="231" customFormat="1" x14ac:dyDescent="0.2">
      <c r="A39" s="307">
        <v>4</v>
      </c>
      <c r="B39" s="273" t="s">
        <v>34</v>
      </c>
      <c r="C39" s="274"/>
      <c r="D39" s="275"/>
    </row>
    <row r="40" spans="1:4" s="230" customFormat="1" ht="12.75" x14ac:dyDescent="0.2">
      <c r="A40" s="287" t="s">
        <v>18</v>
      </c>
      <c r="B40" s="303" t="s">
        <v>86</v>
      </c>
      <c r="C40" s="283"/>
      <c r="D40" s="284"/>
    </row>
    <row r="41" spans="1:4" s="230" customFormat="1" ht="12.75" x14ac:dyDescent="0.2">
      <c r="A41" s="287" t="s">
        <v>19</v>
      </c>
      <c r="B41" s="303" t="s">
        <v>693</v>
      </c>
      <c r="C41" s="270">
        <v>0</v>
      </c>
      <c r="D41" s="289" t="str">
        <f>IFERROR(+C41/$C$54,"%")</f>
        <v>%</v>
      </c>
    </row>
    <row r="42" spans="1:4" s="230" customFormat="1" ht="12.75" x14ac:dyDescent="0.2">
      <c r="A42" s="287" t="s">
        <v>20</v>
      </c>
      <c r="B42" s="303" t="s">
        <v>713</v>
      </c>
      <c r="C42" s="270">
        <v>0</v>
      </c>
      <c r="D42" s="289" t="str">
        <f>IFERROR(+C42/$C$54,"%")</f>
        <v>%</v>
      </c>
    </row>
    <row r="43" spans="1:4" s="230" customFormat="1" ht="12.75" x14ac:dyDescent="0.2">
      <c r="A43" s="287" t="s">
        <v>21</v>
      </c>
      <c r="B43" s="303" t="s">
        <v>694</v>
      </c>
      <c r="C43" s="270">
        <v>0</v>
      </c>
      <c r="D43" s="289" t="str">
        <f>IFERROR(+C43/$C$54,"%")</f>
        <v>%</v>
      </c>
    </row>
    <row r="44" spans="1:4" s="230" customFormat="1" ht="12.75" x14ac:dyDescent="0.2">
      <c r="A44" s="287" t="s">
        <v>22</v>
      </c>
      <c r="B44" s="308" t="s">
        <v>689</v>
      </c>
      <c r="C44" s="270"/>
      <c r="D44" s="289"/>
    </row>
    <row r="45" spans="1:4" s="233" customFormat="1" ht="12.75" x14ac:dyDescent="0.2">
      <c r="A45" s="309"/>
      <c r="B45" s="310" t="s">
        <v>728</v>
      </c>
      <c r="C45" s="311">
        <v>0</v>
      </c>
      <c r="D45" s="312" t="str">
        <f>IFERROR(+C45/$C$54,"%")</f>
        <v>%</v>
      </c>
    </row>
    <row r="46" spans="1:4" s="231" customFormat="1" x14ac:dyDescent="0.2">
      <c r="A46" s="313">
        <v>5</v>
      </c>
      <c r="B46" s="314" t="s">
        <v>23</v>
      </c>
      <c r="C46" s="315"/>
      <c r="D46" s="316"/>
    </row>
    <row r="47" spans="1:4" s="230" customFormat="1" ht="12.75" x14ac:dyDescent="0.2">
      <c r="A47" s="287" t="s">
        <v>24</v>
      </c>
      <c r="B47" s="317" t="s">
        <v>87</v>
      </c>
      <c r="C47" s="270">
        <v>0</v>
      </c>
      <c r="D47" s="289" t="str">
        <f>IFERROR(+C47/$C$54,"%")</f>
        <v>%</v>
      </c>
    </row>
    <row r="48" spans="1:4" s="230" customFormat="1" ht="12.75" x14ac:dyDescent="0.2">
      <c r="A48" s="318" t="s">
        <v>25</v>
      </c>
      <c r="B48" s="319" t="s">
        <v>88</v>
      </c>
      <c r="C48" s="311">
        <v>0</v>
      </c>
      <c r="D48" s="312" t="str">
        <f>IFERROR(+C48/$C$54,"%")</f>
        <v>%</v>
      </c>
    </row>
    <row r="49" spans="1:9" s="229" customFormat="1" x14ac:dyDescent="0.2">
      <c r="A49" s="320">
        <v>6</v>
      </c>
      <c r="B49" s="321" t="s">
        <v>26</v>
      </c>
      <c r="C49" s="322"/>
      <c r="D49" s="316"/>
    </row>
    <row r="50" spans="1:9" s="230" customFormat="1" ht="12.75" x14ac:dyDescent="0.2">
      <c r="A50" s="323" t="s">
        <v>30</v>
      </c>
      <c r="B50" s="324" t="s">
        <v>89</v>
      </c>
      <c r="C50" s="270">
        <v>0</v>
      </c>
      <c r="D50" s="289" t="str">
        <f>IFERROR(+C50/$C$54,"%")</f>
        <v>%</v>
      </c>
    </row>
    <row r="51" spans="1:9" s="230" customFormat="1" ht="12.75" x14ac:dyDescent="0.2">
      <c r="A51" s="287" t="s">
        <v>31</v>
      </c>
      <c r="B51" s="317" t="s">
        <v>90</v>
      </c>
      <c r="C51" s="270">
        <v>0</v>
      </c>
      <c r="D51" s="289" t="str">
        <f>IFERROR(+C51/$C$54,"%")</f>
        <v>%</v>
      </c>
    </row>
    <row r="52" spans="1:9" s="230" customFormat="1" ht="12.75" x14ac:dyDescent="0.2">
      <c r="A52" s="287" t="s">
        <v>32</v>
      </c>
      <c r="B52" s="317" t="s">
        <v>91</v>
      </c>
      <c r="C52" s="270">
        <v>0</v>
      </c>
      <c r="D52" s="289" t="str">
        <f>IFERROR(+C52/$C$54,"%")</f>
        <v>%</v>
      </c>
    </row>
    <row r="53" spans="1:9" s="236" customFormat="1" x14ac:dyDescent="0.2">
      <c r="A53" s="237"/>
      <c r="B53" s="238"/>
      <c r="C53" s="325"/>
      <c r="D53" s="326"/>
    </row>
    <row r="54" spans="1:9" s="236" customFormat="1" x14ac:dyDescent="0.2">
      <c r="A54" s="327"/>
      <c r="B54" s="328" t="s">
        <v>84</v>
      </c>
      <c r="C54" s="329">
        <f>SUM(C12:C53)</f>
        <v>0</v>
      </c>
      <c r="D54" s="330">
        <f>SUM(D12:D53)</f>
        <v>0</v>
      </c>
    </row>
    <row r="55" spans="1:9" s="236" customFormat="1" x14ac:dyDescent="0.2">
      <c r="A55" s="237"/>
      <c r="B55" s="238"/>
      <c r="C55" s="239"/>
      <c r="D55" s="240"/>
    </row>
    <row r="56" spans="1:9" s="236" customFormat="1" x14ac:dyDescent="0.2">
      <c r="A56" s="241"/>
      <c r="B56" s="242"/>
      <c r="C56" s="243"/>
      <c r="D56" s="244"/>
    </row>
    <row r="57" spans="1:9" s="236" customFormat="1" x14ac:dyDescent="0.2">
      <c r="A57" s="241"/>
      <c r="B57" s="242"/>
      <c r="C57" s="245"/>
      <c r="D57" s="242"/>
    </row>
    <row r="59" spans="1:9" s="212" customFormat="1" ht="15.75" x14ac:dyDescent="0.25">
      <c r="B59" s="213"/>
      <c r="D59" s="213"/>
    </row>
    <row r="60" spans="1:9" x14ac:dyDescent="0.25">
      <c r="C60" s="248"/>
      <c r="D60" s="249"/>
      <c r="E60" s="248"/>
      <c r="I60" s="250"/>
    </row>
    <row r="61" spans="1:9" x14ac:dyDescent="0.25">
      <c r="C61" s="248"/>
      <c r="D61" s="249"/>
      <c r="E61" s="248"/>
      <c r="I61" s="250"/>
    </row>
    <row r="62" spans="1:9" x14ac:dyDescent="0.25">
      <c r="C62" s="248"/>
      <c r="D62" s="249"/>
      <c r="E62" s="248"/>
      <c r="I62" s="250"/>
    </row>
    <row r="63" spans="1:9" x14ac:dyDescent="0.25">
      <c r="C63" s="248"/>
      <c r="D63" s="249"/>
      <c r="E63" s="248"/>
      <c r="I63" s="250"/>
    </row>
    <row r="64" spans="1:9" x14ac:dyDescent="0.25">
      <c r="C64" s="248"/>
      <c r="D64" s="249"/>
      <c r="E64" s="248"/>
      <c r="I64" s="250"/>
    </row>
  </sheetData>
  <pageMargins left="0.39370078740157483" right="0.39370078740157483" top="0.98425196850393704" bottom="0.39370078740157483" header="0.31496062992125984" footer="0.31496062992125984"/>
  <pageSetup paperSize="9" fitToHeight="0" orientation="landscape" r:id="rId1"/>
  <ignoredErrors>
    <ignoredError sqref="C54 D12:D54 B3:D3 B1 C1:D1 B2 C2:D2 B5:D6 B4 C4:D4" unlockedFormula="1"/>
    <ignoredError sqref="A11:A5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E7391-524F-4BA3-BC74-D59A432DDF1C}">
  <sheetPr codeName="Sheet8">
    <tabColor rgb="FF00B0F0"/>
    <outlinePr summaryBelow="0"/>
  </sheetPr>
  <dimension ref="A1:M97"/>
  <sheetViews>
    <sheetView workbookViewId="0">
      <selection activeCell="I15" sqref="I15"/>
    </sheetView>
  </sheetViews>
  <sheetFormatPr defaultColWidth="9.140625" defaultRowHeight="14.25" outlineLevelRow="2" x14ac:dyDescent="0.25"/>
  <cols>
    <col min="1" max="1" width="10.7109375" style="246" customWidth="1"/>
    <col min="2" max="2" width="54.140625" style="247" customWidth="1"/>
    <col min="3" max="3" width="13.140625" style="228" customWidth="1"/>
    <col min="4" max="4" width="13.140625" style="247" customWidth="1"/>
    <col min="5" max="5" width="9.85546875" style="247" customWidth="1"/>
    <col min="6" max="8" width="12" style="228" customWidth="1"/>
    <col min="9" max="9" width="30.7109375" style="228" customWidth="1"/>
    <col min="10" max="12" width="8.7109375" style="228" customWidth="1"/>
    <col min="13" max="14" width="12.28515625" style="228" customWidth="1"/>
    <col min="15" max="15" width="8.7109375" style="228" customWidth="1"/>
    <col min="16" max="16384" width="9.140625" style="228"/>
  </cols>
  <sheetData>
    <row r="1" spans="1:8" s="204" customFormat="1" ht="18" customHeight="1" x14ac:dyDescent="0.25">
      <c r="B1" s="205" t="str">
        <f>'OSNOVNI PODATKI'!D1</f>
        <v>REGIJA BIROJA</v>
      </c>
      <c r="C1" s="210" t="str">
        <f>IFERROR('OSNOVNI PODATKI'!E1,"")</f>
        <v>Osrednjeslovenska regija</v>
      </c>
      <c r="D1" s="207"/>
    </row>
    <row r="2" spans="1:8" s="208" customFormat="1" ht="18" customHeight="1" x14ac:dyDescent="0.3">
      <c r="B2" s="205"/>
      <c r="C2" s="210" t="str">
        <f>IFERROR('OSNOVNI PODATKI'!E2,"")</f>
        <v>3-5 ZAPOSLENIH</v>
      </c>
      <c r="D2" s="211"/>
    </row>
    <row r="3" spans="1:8" s="204" customFormat="1" ht="18.75" x14ac:dyDescent="0.3">
      <c r="A3" s="208"/>
      <c r="B3" s="205" t="str">
        <f>'OSNOVNI PODATKI'!D3</f>
        <v>BIM</v>
      </c>
      <c r="C3" s="206" t="str">
        <f>'OSNOVNI PODATKI'!E3</f>
        <v>NE</v>
      </c>
      <c r="D3" s="207"/>
      <c r="E3" s="212"/>
      <c r="F3" s="212"/>
      <c r="G3" s="212"/>
      <c r="H3" s="212"/>
    </row>
    <row r="4" spans="1:8" s="212" customFormat="1" ht="26.25" customHeight="1" x14ac:dyDescent="0.25">
      <c r="B4" s="205" t="str">
        <f>'OSNOVNI PODATKI'!D4</f>
        <v>GRADNJA</v>
      </c>
      <c r="C4" s="206" t="str">
        <f>IFERROR('OSNOVNI PODATKI'!E4,"")</f>
        <v>VILA</v>
      </c>
      <c r="D4" s="207"/>
    </row>
    <row r="5" spans="1:8" s="204" customFormat="1" ht="15.75" x14ac:dyDescent="0.25">
      <c r="A5" s="214"/>
      <c r="B5" s="215" t="str">
        <f>'OSNOVNI PODATKI'!D5</f>
        <v>DATUM</v>
      </c>
      <c r="C5" s="216">
        <f ca="1">'OSNOVNI PODATKI'!E5</f>
        <v>45106</v>
      </c>
      <c r="D5" s="217"/>
    </row>
    <row r="6" spans="1:8" s="204" customFormat="1" ht="18.75" x14ac:dyDescent="0.3">
      <c r="A6" s="218"/>
      <c r="B6" s="219"/>
      <c r="C6" s="208"/>
      <c r="D6" s="209"/>
      <c r="E6" s="208"/>
      <c r="F6" s="208"/>
      <c r="G6" s="208"/>
      <c r="H6" s="208"/>
    </row>
    <row r="7" spans="1:8" s="212" customFormat="1" ht="15.75" x14ac:dyDescent="0.25">
      <c r="B7" s="213"/>
      <c r="D7" s="213"/>
      <c r="E7" s="213"/>
    </row>
    <row r="8" spans="1:8" s="222" customFormat="1" ht="26.25" x14ac:dyDescent="0.2">
      <c r="A8" s="220" t="s">
        <v>732</v>
      </c>
      <c r="B8" s="221"/>
      <c r="D8" s="223"/>
    </row>
    <row r="9" spans="1:8" s="212" customFormat="1" ht="15.75" x14ac:dyDescent="0.25">
      <c r="A9" s="224"/>
      <c r="B9" s="225"/>
      <c r="C9" s="226"/>
      <c r="D9" s="227"/>
    </row>
    <row r="10" spans="1:8" ht="23.25" customHeight="1" x14ac:dyDescent="0.25">
      <c r="A10" s="262"/>
      <c r="B10" s="263"/>
      <c r="C10" s="331" t="s">
        <v>33</v>
      </c>
      <c r="D10" s="332" t="s">
        <v>775</v>
      </c>
      <c r="E10" s="228"/>
    </row>
    <row r="11" spans="1:8" s="229" customFormat="1" x14ac:dyDescent="0.2">
      <c r="A11" s="264" t="s">
        <v>5</v>
      </c>
      <c r="B11" s="265" t="s">
        <v>6</v>
      </c>
      <c r="C11" s="266"/>
      <c r="D11" s="267"/>
    </row>
    <row r="12" spans="1:8" s="230" customFormat="1" ht="12.75" x14ac:dyDescent="0.2">
      <c r="A12" s="268" t="s">
        <v>7</v>
      </c>
      <c r="B12" s="269" t="s">
        <v>36</v>
      </c>
      <c r="C12" s="333"/>
      <c r="D12" s="303"/>
    </row>
    <row r="13" spans="1:8" s="229" customFormat="1" x14ac:dyDescent="0.2">
      <c r="A13" s="334"/>
      <c r="B13" s="286"/>
      <c r="C13" s="335">
        <v>0</v>
      </c>
      <c r="D13" s="336" t="str">
        <f>IFERROR(+C13/('OSNOVNE STORITVE'!$D$54+$C$88),"%")</f>
        <v>%</v>
      </c>
    </row>
    <row r="14" spans="1:8" s="229" customFormat="1" x14ac:dyDescent="0.2">
      <c r="A14" s="334"/>
      <c r="B14" s="337"/>
      <c r="C14" s="338">
        <v>0</v>
      </c>
      <c r="D14" s="336" t="str">
        <f>IFERROR(+C14/('OSNOVNE STORITVE'!$D$54+$C$88),"%")</f>
        <v>%</v>
      </c>
    </row>
    <row r="15" spans="1:8" s="230" customFormat="1" ht="12.75" x14ac:dyDescent="0.2">
      <c r="A15" s="268" t="s">
        <v>8</v>
      </c>
      <c r="B15" s="269" t="s">
        <v>37</v>
      </c>
      <c r="C15" s="339"/>
      <c r="D15" s="340"/>
    </row>
    <row r="16" spans="1:8" s="229" customFormat="1" x14ac:dyDescent="0.2">
      <c r="A16" s="334"/>
      <c r="B16" s="286"/>
      <c r="C16" s="335">
        <v>0</v>
      </c>
      <c r="D16" s="336" t="str">
        <f>IFERROR(+C16/('OSNOVNE STORITVE'!$D$54+$C$88),"%")</f>
        <v>%</v>
      </c>
    </row>
    <row r="17" spans="1:4" s="229" customFormat="1" x14ac:dyDescent="0.2">
      <c r="A17" s="334"/>
      <c r="B17" s="337"/>
      <c r="C17" s="338">
        <v>0</v>
      </c>
      <c r="D17" s="336" t="str">
        <f>IFERROR(+C17/('OSNOVNE STORITVE'!$D$54+$C$88),"%")</f>
        <v>%</v>
      </c>
    </row>
    <row r="18" spans="1:4" s="231" customFormat="1" x14ac:dyDescent="0.2">
      <c r="A18" s="341" t="s">
        <v>9</v>
      </c>
      <c r="B18" s="342" t="s">
        <v>10</v>
      </c>
      <c r="C18" s="343"/>
      <c r="D18" s="267"/>
    </row>
    <row r="19" spans="1:4" s="232" customFormat="1" ht="12.75" outlineLevel="1" x14ac:dyDescent="0.2">
      <c r="A19" s="276" t="s">
        <v>11</v>
      </c>
      <c r="B19" s="277" t="s">
        <v>38</v>
      </c>
      <c r="C19" s="339"/>
      <c r="D19" s="344"/>
    </row>
    <row r="20" spans="1:4" s="229" customFormat="1" x14ac:dyDescent="0.2">
      <c r="A20" s="334"/>
      <c r="B20" s="286"/>
      <c r="C20" s="335">
        <v>0</v>
      </c>
      <c r="D20" s="336" t="str">
        <f>IFERROR(+C20/('OSNOVNE STORITVE'!$D$54+$C$88),"%")</f>
        <v>%</v>
      </c>
    </row>
    <row r="21" spans="1:4" s="229" customFormat="1" x14ac:dyDescent="0.2">
      <c r="A21" s="334"/>
      <c r="B21" s="337"/>
      <c r="C21" s="338">
        <v>0</v>
      </c>
      <c r="D21" s="336" t="str">
        <f>IFERROR(+C21/('OSNOVNE STORITVE'!$D$54+$C$88),"%")</f>
        <v>%</v>
      </c>
    </row>
    <row r="22" spans="1:4" s="232" customFormat="1" ht="12.75" outlineLevel="1" x14ac:dyDescent="0.2">
      <c r="A22" s="276" t="s">
        <v>12</v>
      </c>
      <c r="B22" s="277" t="s">
        <v>39</v>
      </c>
      <c r="C22" s="339"/>
      <c r="D22" s="340"/>
    </row>
    <row r="23" spans="1:4" s="229" customFormat="1" x14ac:dyDescent="0.2">
      <c r="A23" s="334"/>
      <c r="B23" s="286"/>
      <c r="C23" s="335">
        <v>0</v>
      </c>
      <c r="D23" s="336" t="str">
        <f>IFERROR(+C23/('OSNOVNE STORITVE'!$D$54+$C$88),"%")</f>
        <v>%</v>
      </c>
    </row>
    <row r="24" spans="1:4" s="229" customFormat="1" x14ac:dyDescent="0.2">
      <c r="A24" s="334"/>
      <c r="B24" s="337"/>
      <c r="C24" s="338">
        <v>0</v>
      </c>
      <c r="D24" s="336" t="str">
        <f>IFERROR(+C24/('OSNOVNE STORITVE'!$D$54+$C$88),"%")</f>
        <v>%</v>
      </c>
    </row>
    <row r="25" spans="1:4" s="232" customFormat="1" ht="12.75" outlineLevel="1" x14ac:dyDescent="0.2">
      <c r="A25" s="276" t="s">
        <v>13</v>
      </c>
      <c r="B25" s="277" t="s">
        <v>686</v>
      </c>
      <c r="C25" s="339"/>
      <c r="D25" s="336"/>
    </row>
    <row r="26" spans="1:4" s="229" customFormat="1" x14ac:dyDescent="0.2">
      <c r="A26" s="334"/>
      <c r="B26" s="286"/>
      <c r="C26" s="335">
        <v>0</v>
      </c>
      <c r="D26" s="336" t="str">
        <f>IFERROR(+C26/('OSNOVNE STORITVE'!$D$54+$C$88),"%")</f>
        <v>%</v>
      </c>
    </row>
    <row r="27" spans="1:4" s="229" customFormat="1" x14ac:dyDescent="0.2">
      <c r="A27" s="334"/>
      <c r="B27" s="337"/>
      <c r="C27" s="338">
        <v>0</v>
      </c>
      <c r="D27" s="336" t="str">
        <f>IFERROR(+C27/('OSNOVNE STORITVE'!$D$54+$C$88),"%")</f>
        <v>%</v>
      </c>
    </row>
    <row r="28" spans="1:4" s="231" customFormat="1" x14ac:dyDescent="0.2">
      <c r="A28" s="345">
        <v>2</v>
      </c>
      <c r="B28" s="342" t="s">
        <v>14</v>
      </c>
      <c r="C28" s="346"/>
      <c r="D28" s="267"/>
    </row>
    <row r="29" spans="1:4" s="231" customFormat="1" outlineLevel="1" x14ac:dyDescent="0.2">
      <c r="A29" s="276" t="s">
        <v>27</v>
      </c>
      <c r="B29" s="277" t="s">
        <v>51</v>
      </c>
      <c r="C29" s="339"/>
      <c r="D29" s="340"/>
    </row>
    <row r="30" spans="1:4" s="229" customFormat="1" x14ac:dyDescent="0.2">
      <c r="A30" s="334"/>
      <c r="B30" s="286"/>
      <c r="C30" s="335">
        <v>0</v>
      </c>
      <c r="D30" s="336" t="str">
        <f>IFERROR(+C30/('OSNOVNE STORITVE'!$D$54+$C$88),"%")</f>
        <v>%</v>
      </c>
    </row>
    <row r="31" spans="1:4" s="229" customFormat="1" x14ac:dyDescent="0.2">
      <c r="A31" s="334"/>
      <c r="B31" s="337"/>
      <c r="C31" s="338">
        <v>0</v>
      </c>
      <c r="D31" s="336" t="str">
        <f>IFERROR(+C31/('OSNOVNE STORITVE'!$D$54+$C$88),"%")</f>
        <v>%</v>
      </c>
    </row>
    <row r="32" spans="1:4" s="231" customFormat="1" outlineLevel="1" x14ac:dyDescent="0.2">
      <c r="A32" s="287" t="s">
        <v>28</v>
      </c>
      <c r="B32" s="347" t="s">
        <v>591</v>
      </c>
      <c r="C32" s="339"/>
      <c r="D32" s="340"/>
    </row>
    <row r="33" spans="1:4" s="229" customFormat="1" x14ac:dyDescent="0.2">
      <c r="A33" s="334"/>
      <c r="B33" s="286"/>
      <c r="C33" s="335">
        <v>0</v>
      </c>
      <c r="D33" s="336" t="str">
        <f>IFERROR(+C33/('OSNOVNE STORITVE'!$D$54+$C$88),"%")</f>
        <v>%</v>
      </c>
    </row>
    <row r="34" spans="1:4" s="229" customFormat="1" x14ac:dyDescent="0.2">
      <c r="A34" s="334"/>
      <c r="B34" s="337"/>
      <c r="C34" s="338">
        <v>0</v>
      </c>
      <c r="D34" s="336" t="str">
        <f>IFERROR(+C34/('OSNOVNE STORITVE'!$D$54+$C$88),"%")</f>
        <v>%</v>
      </c>
    </row>
    <row r="35" spans="1:4" s="231" customFormat="1" outlineLevel="1" x14ac:dyDescent="0.2">
      <c r="A35" s="287" t="s">
        <v>29</v>
      </c>
      <c r="B35" s="288" t="s">
        <v>719</v>
      </c>
      <c r="C35" s="339"/>
      <c r="D35" s="340"/>
    </row>
    <row r="36" spans="1:4" s="233" customFormat="1" ht="36" outlineLevel="2" x14ac:dyDescent="0.2">
      <c r="A36" s="348"/>
      <c r="B36" s="349" t="s">
        <v>737</v>
      </c>
      <c r="C36" s="350">
        <v>0</v>
      </c>
      <c r="D36" s="336" t="str">
        <f>IFERROR(+C36/('OSNOVNE STORITVE'!$D$54+$C$88),"%")</f>
        <v>%</v>
      </c>
    </row>
    <row r="37" spans="1:4" s="229" customFormat="1" ht="36" x14ac:dyDescent="0.2">
      <c r="A37" s="334"/>
      <c r="B37" s="337" t="s">
        <v>737</v>
      </c>
      <c r="C37" s="338">
        <v>0</v>
      </c>
      <c r="D37" s="336" t="str">
        <f>IFERROR(+C37/('OSNOVNE STORITVE'!$D$54+$C$88),"%")</f>
        <v>%</v>
      </c>
    </row>
    <row r="38" spans="1:4" s="231" customFormat="1" outlineLevel="1" x14ac:dyDescent="0.2">
      <c r="A38" s="287" t="s">
        <v>52</v>
      </c>
      <c r="B38" s="347" t="s">
        <v>592</v>
      </c>
      <c r="C38" s="339"/>
      <c r="D38" s="340"/>
    </row>
    <row r="39" spans="1:4" s="229" customFormat="1" x14ac:dyDescent="0.2">
      <c r="A39" s="334"/>
      <c r="B39" s="286"/>
      <c r="C39" s="335">
        <v>0</v>
      </c>
      <c r="D39" s="336" t="str">
        <f>IFERROR(+C39/('OSNOVNE STORITVE'!$D$54+$C$88),"%")</f>
        <v>%</v>
      </c>
    </row>
    <row r="40" spans="1:4" s="229" customFormat="1" x14ac:dyDescent="0.2">
      <c r="A40" s="334"/>
      <c r="B40" s="337"/>
      <c r="C40" s="338">
        <v>0</v>
      </c>
      <c r="D40" s="336" t="str">
        <f>IFERROR(+C40/('OSNOVNE STORITVE'!$D$54+$C$88),"%")</f>
        <v>%</v>
      </c>
    </row>
    <row r="41" spans="1:4" s="231" customFormat="1" outlineLevel="1" x14ac:dyDescent="0.2">
      <c r="A41" s="287" t="s">
        <v>53</v>
      </c>
      <c r="B41" s="288" t="s">
        <v>687</v>
      </c>
      <c r="C41" s="339"/>
      <c r="D41" s="340"/>
    </row>
    <row r="42" spans="1:4" s="229" customFormat="1" x14ac:dyDescent="0.2">
      <c r="A42" s="334"/>
      <c r="B42" s="286" t="s">
        <v>714</v>
      </c>
      <c r="C42" s="335">
        <v>0</v>
      </c>
      <c r="D42" s="336" t="str">
        <f>IFERROR(+C42/('OSNOVNE STORITVE'!$D$54+$C$88),"%")</f>
        <v>%</v>
      </c>
    </row>
    <row r="43" spans="1:4" s="229" customFormat="1" x14ac:dyDescent="0.2">
      <c r="A43" s="334"/>
      <c r="B43" s="337" t="s">
        <v>733</v>
      </c>
      <c r="C43" s="338">
        <v>0</v>
      </c>
      <c r="D43" s="336" t="str">
        <f>IFERROR(+C43/('OSNOVNE STORITVE'!$D$54+$C$88),"%")</f>
        <v>%</v>
      </c>
    </row>
    <row r="44" spans="1:4" s="229" customFormat="1" x14ac:dyDescent="0.2">
      <c r="A44" s="334"/>
      <c r="B44" s="337"/>
      <c r="C44" s="338">
        <v>0</v>
      </c>
      <c r="D44" s="336" t="str">
        <f>IFERROR(+C44/('OSNOVNE STORITVE'!$D$54+$C$88),"%")</f>
        <v>%</v>
      </c>
    </row>
    <row r="45" spans="1:4" s="231" customFormat="1" x14ac:dyDescent="0.2">
      <c r="A45" s="351" t="s">
        <v>15</v>
      </c>
      <c r="B45" s="342" t="s">
        <v>727</v>
      </c>
      <c r="C45" s="343"/>
      <c r="D45" s="267"/>
    </row>
    <row r="46" spans="1:4" s="230" customFormat="1" ht="12.75" outlineLevel="1" x14ac:dyDescent="0.2">
      <c r="A46" s="287" t="s">
        <v>16</v>
      </c>
      <c r="B46" s="308" t="s">
        <v>688</v>
      </c>
      <c r="C46" s="339"/>
      <c r="D46" s="340"/>
    </row>
    <row r="47" spans="1:4" s="229" customFormat="1" x14ac:dyDescent="0.2">
      <c r="A47" s="334"/>
      <c r="B47" s="286" t="s">
        <v>734</v>
      </c>
      <c r="C47" s="335">
        <v>0</v>
      </c>
      <c r="D47" s="336" t="str">
        <f>IFERROR(+C47/('OSNOVNE STORITVE'!$D$54+$C$88),"%")</f>
        <v>%</v>
      </c>
    </row>
    <row r="48" spans="1:4" s="229" customFormat="1" x14ac:dyDescent="0.2">
      <c r="A48" s="334"/>
      <c r="B48" s="337"/>
      <c r="C48" s="338">
        <v>0</v>
      </c>
      <c r="D48" s="336" t="str">
        <f>IFERROR(+C48/('OSNOVNE STORITVE'!$D$54+$C$88),"%")</f>
        <v>%</v>
      </c>
    </row>
    <row r="49" spans="1:4" s="230" customFormat="1" ht="12.75" outlineLevel="1" x14ac:dyDescent="0.2">
      <c r="A49" s="287" t="s">
        <v>17</v>
      </c>
      <c r="B49" s="303" t="s">
        <v>85</v>
      </c>
      <c r="C49" s="339"/>
      <c r="D49" s="340"/>
    </row>
    <row r="50" spans="1:4" s="229" customFormat="1" x14ac:dyDescent="0.2">
      <c r="A50" s="334"/>
      <c r="B50" s="286" t="s">
        <v>734</v>
      </c>
      <c r="C50" s="335">
        <v>0</v>
      </c>
      <c r="D50" s="336" t="str">
        <f>IFERROR(+C50/('OSNOVNE STORITVE'!$D$54+$C$88),"%")</f>
        <v>%</v>
      </c>
    </row>
    <row r="51" spans="1:4" s="229" customFormat="1" x14ac:dyDescent="0.2">
      <c r="A51" s="334"/>
      <c r="B51" s="337"/>
      <c r="C51" s="338">
        <v>0</v>
      </c>
      <c r="D51" s="336" t="str">
        <f>IFERROR(+C51/('OSNOVNE STORITVE'!$D$54+$C$88),"%")</f>
        <v>%</v>
      </c>
    </row>
    <row r="52" spans="1:4" s="231" customFormat="1" x14ac:dyDescent="0.2">
      <c r="A52" s="352">
        <v>4</v>
      </c>
      <c r="B52" s="342" t="s">
        <v>34</v>
      </c>
      <c r="C52" s="343"/>
      <c r="D52" s="267"/>
    </row>
    <row r="53" spans="1:4" s="230" customFormat="1" ht="12.75" outlineLevel="1" x14ac:dyDescent="0.2">
      <c r="A53" s="287" t="s">
        <v>18</v>
      </c>
      <c r="B53" s="303" t="s">
        <v>86</v>
      </c>
      <c r="C53" s="339"/>
      <c r="D53" s="340"/>
    </row>
    <row r="54" spans="1:4" s="233" customFormat="1" ht="24" outlineLevel="2" x14ac:dyDescent="0.2">
      <c r="A54" s="348"/>
      <c r="B54" s="286" t="s">
        <v>735</v>
      </c>
      <c r="C54" s="353">
        <v>0</v>
      </c>
      <c r="D54" s="336" t="str">
        <f>IFERROR(+C54/('OSNOVNE STORITVE'!$D$54+$C$88),"%")</f>
        <v>%</v>
      </c>
    </row>
    <row r="55" spans="1:4" s="229" customFormat="1" x14ac:dyDescent="0.2">
      <c r="A55" s="334"/>
      <c r="B55" s="286"/>
      <c r="C55" s="335">
        <v>0</v>
      </c>
      <c r="D55" s="336" t="str">
        <f>IFERROR(+C55/('OSNOVNE STORITVE'!$D$54+$C$88),"%")</f>
        <v>%</v>
      </c>
    </row>
    <row r="56" spans="1:4" s="229" customFormat="1" x14ac:dyDescent="0.2">
      <c r="A56" s="334"/>
      <c r="B56" s="337"/>
      <c r="C56" s="338">
        <v>0</v>
      </c>
      <c r="D56" s="336" t="str">
        <f>IFERROR(+C56/('OSNOVNE STORITVE'!$D$54+$C$88),"%")</f>
        <v>%</v>
      </c>
    </row>
    <row r="57" spans="1:4" s="230" customFormat="1" ht="12.75" outlineLevel="1" x14ac:dyDescent="0.2">
      <c r="A57" s="287" t="s">
        <v>19</v>
      </c>
      <c r="B57" s="303" t="s">
        <v>693</v>
      </c>
      <c r="C57" s="339"/>
      <c r="D57" s="340"/>
    </row>
    <row r="58" spans="1:4" s="229" customFormat="1" x14ac:dyDescent="0.2">
      <c r="A58" s="334"/>
      <c r="B58" s="286" t="s">
        <v>361</v>
      </c>
      <c r="C58" s="335">
        <v>0</v>
      </c>
      <c r="D58" s="336" t="str">
        <f>IFERROR(+C58/('OSNOVNE STORITVE'!$D$54+$C$88),"%")</f>
        <v>%</v>
      </c>
    </row>
    <row r="59" spans="1:4" s="229" customFormat="1" x14ac:dyDescent="0.2">
      <c r="A59" s="334"/>
      <c r="B59" s="337"/>
      <c r="C59" s="338">
        <v>0</v>
      </c>
      <c r="D59" s="336" t="str">
        <f>IFERROR(+C59/('OSNOVNE STORITVE'!$D$54+$C$88),"%")</f>
        <v>%</v>
      </c>
    </row>
    <row r="60" spans="1:4" s="230" customFormat="1" ht="12.75" outlineLevel="1" x14ac:dyDescent="0.2">
      <c r="A60" s="287" t="s">
        <v>20</v>
      </c>
      <c r="B60" s="308" t="s">
        <v>713</v>
      </c>
      <c r="C60" s="339"/>
      <c r="D60" s="340"/>
    </row>
    <row r="61" spans="1:4" s="229" customFormat="1" x14ac:dyDescent="0.2">
      <c r="A61" s="334"/>
      <c r="B61" s="286" t="s">
        <v>361</v>
      </c>
      <c r="C61" s="353">
        <v>0</v>
      </c>
      <c r="D61" s="354" t="str">
        <f>IFERROR(+C61/('OSNOVNE STORITVE'!$D$54+$C$88),"%")</f>
        <v>%</v>
      </c>
    </row>
    <row r="62" spans="1:4" s="229" customFormat="1" x14ac:dyDescent="0.2">
      <c r="A62" s="334"/>
      <c r="B62" s="337"/>
      <c r="C62" s="355">
        <v>0</v>
      </c>
      <c r="D62" s="336" t="str">
        <f>IFERROR(+C62/('OSNOVNE STORITVE'!$D$54+$C$88),"%")</f>
        <v>%</v>
      </c>
    </row>
    <row r="63" spans="1:4" s="230" customFormat="1" ht="12.75" outlineLevel="1" x14ac:dyDescent="0.2">
      <c r="A63" s="287" t="s">
        <v>21</v>
      </c>
      <c r="B63" s="303" t="s">
        <v>694</v>
      </c>
      <c r="C63" s="339"/>
      <c r="D63" s="340"/>
    </row>
    <row r="64" spans="1:4" s="229" customFormat="1" x14ac:dyDescent="0.2">
      <c r="A64" s="334"/>
      <c r="B64" s="286" t="s">
        <v>361</v>
      </c>
      <c r="C64" s="353">
        <v>0</v>
      </c>
      <c r="D64" s="354" t="str">
        <f>IFERROR(+C64/('OSNOVNE STORITVE'!$D$54+$C$88),"%")</f>
        <v>%</v>
      </c>
    </row>
    <row r="65" spans="1:4" s="229" customFormat="1" x14ac:dyDescent="0.2">
      <c r="A65" s="334"/>
      <c r="B65" s="337"/>
      <c r="C65" s="355">
        <v>0</v>
      </c>
      <c r="D65" s="336" t="str">
        <f>IFERROR(+C65/('OSNOVNE STORITVE'!$D$54+$C$88),"%")</f>
        <v>%</v>
      </c>
    </row>
    <row r="66" spans="1:4" s="230" customFormat="1" ht="12.75" outlineLevel="1" x14ac:dyDescent="0.2">
      <c r="A66" s="287" t="s">
        <v>22</v>
      </c>
      <c r="B66" s="308" t="s">
        <v>689</v>
      </c>
      <c r="C66" s="339"/>
      <c r="D66" s="340"/>
    </row>
    <row r="67" spans="1:4" s="233" customFormat="1" ht="36" outlineLevel="2" x14ac:dyDescent="0.2">
      <c r="A67" s="285"/>
      <c r="B67" s="356" t="s">
        <v>736</v>
      </c>
      <c r="C67" s="295">
        <v>0</v>
      </c>
      <c r="D67" s="354" t="str">
        <f>IFERROR(+C67/('OSNOVNE STORITVE'!$D$54+$C$88),"%")</f>
        <v>%</v>
      </c>
    </row>
    <row r="68" spans="1:4" s="229" customFormat="1" x14ac:dyDescent="0.2">
      <c r="A68" s="334"/>
      <c r="B68" s="286"/>
      <c r="C68" s="335">
        <v>0</v>
      </c>
      <c r="D68" s="336" t="str">
        <f>IFERROR(+C68/('OSNOVNE STORITVE'!$D$54+$C$88),"%")</f>
        <v>%</v>
      </c>
    </row>
    <row r="69" spans="1:4" s="229" customFormat="1" x14ac:dyDescent="0.2">
      <c r="A69" s="334"/>
      <c r="B69" s="337"/>
      <c r="C69" s="338">
        <v>0</v>
      </c>
      <c r="D69" s="336" t="str">
        <f>IFERROR(+C69/('OSNOVNE STORITVE'!$D$54+$C$88),"%")</f>
        <v>%</v>
      </c>
    </row>
    <row r="70" spans="1:4" s="231" customFormat="1" x14ac:dyDescent="0.2">
      <c r="A70" s="357">
        <v>5</v>
      </c>
      <c r="B70" s="342" t="s">
        <v>23</v>
      </c>
      <c r="C70" s="343"/>
      <c r="D70" s="267"/>
    </row>
    <row r="71" spans="1:4" s="230" customFormat="1" ht="12.75" outlineLevel="1" x14ac:dyDescent="0.2">
      <c r="A71" s="287" t="s">
        <v>24</v>
      </c>
      <c r="B71" s="317" t="s">
        <v>87</v>
      </c>
      <c r="C71" s="339"/>
      <c r="D71" s="340"/>
    </row>
    <row r="72" spans="1:4" s="229" customFormat="1" x14ac:dyDescent="0.2">
      <c r="A72" s="334"/>
      <c r="B72" s="286"/>
      <c r="C72" s="335">
        <v>0</v>
      </c>
      <c r="D72" s="336" t="str">
        <f>IFERROR(+C72/('OSNOVNE STORITVE'!$D$54+$C$88),"%")</f>
        <v>%</v>
      </c>
    </row>
    <row r="73" spans="1:4" s="229" customFormat="1" x14ac:dyDescent="0.2">
      <c r="A73" s="334"/>
      <c r="B73" s="337"/>
      <c r="C73" s="338">
        <v>0</v>
      </c>
      <c r="D73" s="336" t="str">
        <f>IFERROR(+C73/('OSNOVNE STORITVE'!$D$54+$C$88),"%")</f>
        <v>%</v>
      </c>
    </row>
    <row r="74" spans="1:4" s="230" customFormat="1" ht="12.75" outlineLevel="1" x14ac:dyDescent="0.2">
      <c r="A74" s="287" t="s">
        <v>25</v>
      </c>
      <c r="B74" s="317" t="s">
        <v>88</v>
      </c>
      <c r="C74" s="339"/>
      <c r="D74" s="340"/>
    </row>
    <row r="75" spans="1:4" s="229" customFormat="1" x14ac:dyDescent="0.2">
      <c r="A75" s="334"/>
      <c r="B75" s="286"/>
      <c r="C75" s="335">
        <v>0</v>
      </c>
      <c r="D75" s="336" t="str">
        <f>IFERROR(+C75/('OSNOVNE STORITVE'!$D$54+$C$88),"%")</f>
        <v>%</v>
      </c>
    </row>
    <row r="76" spans="1:4" s="229" customFormat="1" x14ac:dyDescent="0.2">
      <c r="A76" s="334"/>
      <c r="B76" s="337"/>
      <c r="C76" s="338">
        <v>0</v>
      </c>
      <c r="D76" s="336" t="str">
        <f>IFERROR(+C76/('OSNOVNE STORITVE'!$D$54+$C$88),"%")</f>
        <v>%</v>
      </c>
    </row>
    <row r="77" spans="1:4" s="229" customFormat="1" x14ac:dyDescent="0.2">
      <c r="A77" s="358">
        <v>6</v>
      </c>
      <c r="B77" s="359" t="s">
        <v>26</v>
      </c>
      <c r="C77" s="346"/>
      <c r="D77" s="267"/>
    </row>
    <row r="78" spans="1:4" s="230" customFormat="1" ht="12.75" x14ac:dyDescent="0.2">
      <c r="A78" s="287" t="s">
        <v>30</v>
      </c>
      <c r="B78" s="317" t="s">
        <v>89</v>
      </c>
      <c r="C78" s="339"/>
      <c r="D78" s="340"/>
    </row>
    <row r="79" spans="1:4" s="229" customFormat="1" x14ac:dyDescent="0.2">
      <c r="A79" s="334"/>
      <c r="B79" s="286"/>
      <c r="C79" s="335">
        <v>0</v>
      </c>
      <c r="D79" s="336" t="str">
        <f>IFERROR(+C79/('OSNOVNE STORITVE'!$D$54+$C$88),"%")</f>
        <v>%</v>
      </c>
    </row>
    <row r="80" spans="1:4" s="229" customFormat="1" x14ac:dyDescent="0.2">
      <c r="A80" s="334"/>
      <c r="B80" s="337"/>
      <c r="C80" s="338">
        <v>0</v>
      </c>
      <c r="D80" s="336" t="str">
        <f>IFERROR(+C80/('OSNOVNE STORITVE'!$D$54+$C$88),"%")</f>
        <v>%</v>
      </c>
    </row>
    <row r="81" spans="1:13" s="230" customFormat="1" ht="12.75" x14ac:dyDescent="0.2">
      <c r="A81" s="287" t="s">
        <v>31</v>
      </c>
      <c r="B81" s="317" t="s">
        <v>90</v>
      </c>
      <c r="C81" s="339"/>
      <c r="D81" s="340"/>
    </row>
    <row r="82" spans="1:13" s="229" customFormat="1" x14ac:dyDescent="0.2">
      <c r="A82" s="334"/>
      <c r="B82" s="286"/>
      <c r="C82" s="335">
        <v>0</v>
      </c>
      <c r="D82" s="336" t="str">
        <f>IFERROR(+C82/('OSNOVNE STORITVE'!$D$54+$C$88),"%")</f>
        <v>%</v>
      </c>
    </row>
    <row r="83" spans="1:13" s="229" customFormat="1" x14ac:dyDescent="0.2">
      <c r="A83" s="334"/>
      <c r="B83" s="337"/>
      <c r="C83" s="338">
        <v>0</v>
      </c>
      <c r="D83" s="336" t="str">
        <f>IFERROR(+C83/('OSNOVNE STORITVE'!$D$54+$C$88),"%")</f>
        <v>%</v>
      </c>
    </row>
    <row r="84" spans="1:13" s="230" customFormat="1" ht="12.75" x14ac:dyDescent="0.2">
      <c r="A84" s="287" t="s">
        <v>32</v>
      </c>
      <c r="B84" s="317" t="s">
        <v>91</v>
      </c>
      <c r="C84" s="339"/>
      <c r="D84" s="340"/>
    </row>
    <row r="85" spans="1:13" s="229" customFormat="1" x14ac:dyDescent="0.2">
      <c r="A85" s="334"/>
      <c r="B85" s="286"/>
      <c r="C85" s="335">
        <v>0</v>
      </c>
      <c r="D85" s="336" t="str">
        <f>IFERROR(+C85/('OSNOVNE STORITVE'!$D$54+$C$88),"%")</f>
        <v>%</v>
      </c>
    </row>
    <row r="86" spans="1:13" s="229" customFormat="1" x14ac:dyDescent="0.2">
      <c r="A86" s="360"/>
      <c r="B86" s="361"/>
      <c r="C86" s="362">
        <v>0</v>
      </c>
      <c r="D86" s="336" t="str">
        <f>IFERROR(+C86/('OSNOVNE STORITVE'!$D$54+$C$88),"%")</f>
        <v>%</v>
      </c>
    </row>
    <row r="87" spans="1:13" s="236" customFormat="1" x14ac:dyDescent="0.2">
      <c r="A87" s="237"/>
      <c r="B87" s="238"/>
      <c r="C87" s="363"/>
      <c r="D87" s="364"/>
    </row>
    <row r="88" spans="1:13" s="236" customFormat="1" x14ac:dyDescent="0.2">
      <c r="A88" s="327"/>
      <c r="B88" s="328" t="s">
        <v>84</v>
      </c>
      <c r="C88" s="329">
        <f>SUM(C18:C87)</f>
        <v>0</v>
      </c>
      <c r="D88" s="365">
        <f>SUM(D11:D86)</f>
        <v>0</v>
      </c>
    </row>
    <row r="89" spans="1:13" s="236" customFormat="1" x14ac:dyDescent="0.2">
      <c r="A89" s="234"/>
      <c r="B89" s="235"/>
      <c r="C89" s="251"/>
      <c r="D89" s="252"/>
    </row>
    <row r="90" spans="1:13" s="236" customFormat="1" x14ac:dyDescent="0.2">
      <c r="A90" s="241"/>
      <c r="B90" s="242"/>
      <c r="C90" s="243"/>
      <c r="D90" s="244"/>
    </row>
    <row r="91" spans="1:13" x14ac:dyDescent="0.25">
      <c r="E91" s="228"/>
    </row>
    <row r="92" spans="1:13" s="212" customFormat="1" ht="15.75" x14ac:dyDescent="0.25">
      <c r="B92" s="213"/>
      <c r="D92" s="213"/>
      <c r="E92" s="213"/>
    </row>
    <row r="93" spans="1:13" x14ac:dyDescent="0.25">
      <c r="C93" s="248"/>
      <c r="D93" s="249"/>
      <c r="E93" s="249"/>
      <c r="F93" s="248"/>
      <c r="G93" s="248"/>
      <c r="H93" s="248"/>
      <c r="I93" s="248"/>
      <c r="M93" s="250"/>
    </row>
    <row r="94" spans="1:13" x14ac:dyDescent="0.25">
      <c r="C94" s="248"/>
      <c r="D94" s="249"/>
      <c r="E94" s="249"/>
      <c r="F94" s="248"/>
      <c r="G94" s="248"/>
      <c r="H94" s="248"/>
      <c r="I94" s="248"/>
      <c r="M94" s="250"/>
    </row>
    <row r="95" spans="1:13" x14ac:dyDescent="0.25">
      <c r="C95" s="248"/>
      <c r="D95" s="249"/>
      <c r="E95" s="249"/>
      <c r="F95" s="248"/>
      <c r="G95" s="248"/>
      <c r="H95" s="248"/>
      <c r="I95" s="248"/>
      <c r="M95" s="250"/>
    </row>
    <row r="96" spans="1:13" x14ac:dyDescent="0.25">
      <c r="C96" s="248"/>
      <c r="D96" s="249"/>
      <c r="E96" s="249"/>
      <c r="F96" s="248"/>
      <c r="G96" s="248"/>
      <c r="H96" s="248"/>
      <c r="I96" s="248"/>
      <c r="M96" s="250"/>
    </row>
    <row r="97" spans="3:13" x14ac:dyDescent="0.25">
      <c r="C97" s="248"/>
      <c r="D97" s="249"/>
      <c r="E97" s="249"/>
      <c r="F97" s="248"/>
      <c r="G97" s="248"/>
      <c r="H97" s="248"/>
      <c r="I97" s="248"/>
      <c r="M97" s="250"/>
    </row>
  </sheetData>
  <pageMargins left="0.39370078740157483" right="0.39370078740157483" top="0.98425196850393704" bottom="0.39370078740157483" header="0.31496062992125984" footer="0.31496062992125984"/>
  <pageSetup paperSize="9" orientation="landscape" r:id="rId1"/>
  <ignoredErrors>
    <ignoredError sqref="A11:D88 B1:C5"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E266D-EBC6-4DEF-86EF-0F4169E51259}">
  <sheetPr codeName="Sheet5">
    <tabColor theme="1"/>
    <outlinePr summaryBelow="0"/>
  </sheetPr>
  <dimension ref="A1:Z697"/>
  <sheetViews>
    <sheetView workbookViewId="0">
      <selection activeCell="B701" sqref="B701"/>
    </sheetView>
  </sheetViews>
  <sheetFormatPr defaultRowHeight="12.75" outlineLevelRow="1" x14ac:dyDescent="0.2"/>
  <cols>
    <col min="2" max="2" width="72" customWidth="1"/>
    <col min="3" max="7" width="9.140625" style="92"/>
    <col min="8" max="8" width="3.7109375" customWidth="1"/>
    <col min="9" max="9" width="15.5703125" customWidth="1"/>
    <col min="10" max="10" width="15.28515625" customWidth="1"/>
    <col min="11" max="14" width="10" customWidth="1"/>
    <col min="16" max="16" width="3.5703125" customWidth="1"/>
    <col min="17" max="18" width="13.28515625" customWidth="1"/>
    <col min="19" max="19" width="14.28515625" customWidth="1"/>
  </cols>
  <sheetData>
    <row r="1" spans="2:8" ht="26.25" x14ac:dyDescent="0.4">
      <c r="B1" s="2" t="s">
        <v>280</v>
      </c>
    </row>
    <row r="2" spans="2:8" ht="15.75" x14ac:dyDescent="0.2">
      <c r="B2" s="101"/>
      <c r="C2" s="128" t="s">
        <v>99</v>
      </c>
      <c r="D2" s="128" t="s">
        <v>100</v>
      </c>
      <c r="E2" s="128" t="s">
        <v>101</v>
      </c>
      <c r="F2" s="128" t="s">
        <v>102</v>
      </c>
      <c r="G2" s="128" t="s">
        <v>103</v>
      </c>
    </row>
    <row r="3" spans="2:8" x14ac:dyDescent="0.2">
      <c r="B3" s="78"/>
      <c r="C3" s="94"/>
      <c r="D3" s="94"/>
      <c r="E3" s="94"/>
      <c r="F3" s="94"/>
      <c r="G3" s="94"/>
    </row>
    <row r="4" spans="2:8" ht="54" customHeight="1" x14ac:dyDescent="0.2">
      <c r="B4" s="371" t="s">
        <v>715</v>
      </c>
      <c r="C4" s="371"/>
      <c r="D4" s="371"/>
      <c r="E4" s="371"/>
      <c r="F4" s="371"/>
      <c r="G4" s="371"/>
    </row>
    <row r="6" spans="2:8" ht="15.75" x14ac:dyDescent="0.2">
      <c r="B6" s="72" t="s">
        <v>242</v>
      </c>
      <c r="C6" s="127" t="s">
        <v>99</v>
      </c>
      <c r="D6" s="127" t="s">
        <v>100</v>
      </c>
      <c r="E6" s="127" t="s">
        <v>101</v>
      </c>
      <c r="F6" s="127" t="s">
        <v>102</v>
      </c>
      <c r="G6" s="127" t="s">
        <v>103</v>
      </c>
      <c r="H6" s="82"/>
    </row>
    <row r="7" spans="2:8" ht="15.75" x14ac:dyDescent="0.2">
      <c r="B7" s="99" t="s">
        <v>627</v>
      </c>
      <c r="C7" s="100"/>
      <c r="D7" s="100"/>
      <c r="E7" s="100"/>
      <c r="F7" s="100"/>
      <c r="G7" s="100"/>
      <c r="H7" s="83"/>
    </row>
    <row r="8" spans="2:8" outlineLevel="1" x14ac:dyDescent="0.2">
      <c r="B8" s="95" t="s">
        <v>622</v>
      </c>
      <c r="C8" s="96" t="s">
        <v>104</v>
      </c>
      <c r="D8" s="96"/>
      <c r="E8" s="96"/>
      <c r="F8" s="96"/>
      <c r="G8" s="96"/>
    </row>
    <row r="9" spans="2:8" outlineLevel="1" x14ac:dyDescent="0.2">
      <c r="B9" s="95" t="s">
        <v>590</v>
      </c>
      <c r="C9" s="96"/>
      <c r="D9" s="96" t="s">
        <v>104</v>
      </c>
      <c r="E9" s="96"/>
      <c r="F9" s="96"/>
      <c r="G9" s="96"/>
    </row>
    <row r="10" spans="2:8" outlineLevel="1" x14ac:dyDescent="0.2">
      <c r="B10" s="95" t="s">
        <v>580</v>
      </c>
      <c r="C10" s="96"/>
      <c r="D10" s="96"/>
      <c r="E10" s="96" t="s">
        <v>104</v>
      </c>
      <c r="F10" s="96"/>
      <c r="G10" s="96"/>
    </row>
    <row r="11" spans="2:8" outlineLevel="1" x14ac:dyDescent="0.2">
      <c r="B11" s="95" t="s">
        <v>581</v>
      </c>
      <c r="C11" s="96"/>
      <c r="D11" s="96"/>
      <c r="E11" s="96"/>
      <c r="F11" s="96" t="s">
        <v>104</v>
      </c>
      <c r="G11" s="96"/>
    </row>
    <row r="12" spans="2:8" outlineLevel="1" x14ac:dyDescent="0.2">
      <c r="B12" s="95" t="s">
        <v>582</v>
      </c>
      <c r="C12" s="96"/>
      <c r="D12" s="96" t="s">
        <v>104</v>
      </c>
      <c r="E12" s="96"/>
      <c r="F12" s="96"/>
      <c r="G12" s="96"/>
    </row>
    <row r="13" spans="2:8" outlineLevel="1" x14ac:dyDescent="0.2">
      <c r="B13" s="95" t="s">
        <v>583</v>
      </c>
      <c r="C13" s="96"/>
      <c r="D13" s="96"/>
      <c r="E13" s="96" t="s">
        <v>104</v>
      </c>
      <c r="F13" s="96"/>
      <c r="G13" s="96"/>
    </row>
    <row r="14" spans="2:8" outlineLevel="1" x14ac:dyDescent="0.2">
      <c r="B14" s="95" t="s">
        <v>584</v>
      </c>
      <c r="C14" s="96"/>
      <c r="D14" s="96"/>
      <c r="E14" s="96"/>
      <c r="F14" s="96" t="s">
        <v>104</v>
      </c>
      <c r="G14" s="96"/>
    </row>
    <row r="15" spans="2:8" ht="25.5" outlineLevel="1" x14ac:dyDescent="0.2">
      <c r="B15" s="95" t="s">
        <v>577</v>
      </c>
      <c r="C15" s="96"/>
      <c r="D15" s="96" t="s">
        <v>104</v>
      </c>
      <c r="E15" s="96"/>
      <c r="F15" s="96"/>
      <c r="G15" s="96"/>
    </row>
    <row r="16" spans="2:8" ht="25.5" outlineLevel="1" x14ac:dyDescent="0.2">
      <c r="B16" s="95" t="s">
        <v>578</v>
      </c>
      <c r="C16" s="96"/>
      <c r="D16" s="96"/>
      <c r="E16" s="96" t="s">
        <v>104</v>
      </c>
      <c r="F16" s="96"/>
      <c r="G16" s="96"/>
    </row>
    <row r="17" spans="2:23" ht="25.5" outlineLevel="1" x14ac:dyDescent="0.2">
      <c r="B17" s="95" t="s">
        <v>579</v>
      </c>
      <c r="C17" s="96"/>
      <c r="D17" s="96"/>
      <c r="E17" s="96"/>
      <c r="F17" s="96" t="s">
        <v>104</v>
      </c>
      <c r="G17" s="96"/>
    </row>
    <row r="18" spans="2:23" outlineLevel="1" x14ac:dyDescent="0.2">
      <c r="B18" s="95" t="s">
        <v>585</v>
      </c>
      <c r="C18" s="96"/>
      <c r="D18" s="96"/>
      <c r="E18" s="96" t="s">
        <v>104</v>
      </c>
      <c r="F18" s="96"/>
      <c r="G18" s="96"/>
    </row>
    <row r="19" spans="2:23" outlineLevel="1" x14ac:dyDescent="0.2">
      <c r="B19" s="95" t="s">
        <v>586</v>
      </c>
      <c r="C19" s="96"/>
      <c r="D19" s="96"/>
      <c r="E19" s="96"/>
      <c r="F19" s="96" t="s">
        <v>104</v>
      </c>
      <c r="G19" s="96"/>
    </row>
    <row r="20" spans="2:23" outlineLevel="1" x14ac:dyDescent="0.2">
      <c r="B20" s="95" t="s">
        <v>587</v>
      </c>
      <c r="C20" s="96"/>
      <c r="D20" s="96"/>
      <c r="E20" s="96" t="s">
        <v>104</v>
      </c>
      <c r="F20" s="96" t="s">
        <v>104</v>
      </c>
      <c r="G20" s="96"/>
    </row>
    <row r="21" spans="2:23" ht="15.75" collapsed="1" x14ac:dyDescent="0.2">
      <c r="B21" s="104" t="s">
        <v>633</v>
      </c>
      <c r="C21" s="98"/>
      <c r="D21" s="98"/>
      <c r="E21" s="98"/>
      <c r="F21" s="98"/>
      <c r="G21" s="98"/>
      <c r="H21" s="84"/>
    </row>
    <row r="22" spans="2:23" hidden="1" outlineLevel="1" x14ac:dyDescent="0.2">
      <c r="B22" s="95" t="s">
        <v>696</v>
      </c>
      <c r="C22" s="96" t="s">
        <v>104</v>
      </c>
      <c r="D22" s="96"/>
      <c r="E22" s="96"/>
      <c r="F22" s="96"/>
      <c r="G22" s="96"/>
    </row>
    <row r="23" spans="2:23" ht="15.75" hidden="1" outlineLevel="1" x14ac:dyDescent="0.25">
      <c r="B23" s="95" t="s">
        <v>589</v>
      </c>
      <c r="C23" s="96"/>
      <c r="D23" s="96"/>
      <c r="E23" s="96" t="s">
        <v>104</v>
      </c>
      <c r="F23" s="96"/>
      <c r="G23" s="96"/>
      <c r="H23" s="83"/>
      <c r="I23" s="33"/>
      <c r="J23" s="33"/>
      <c r="K23" s="33"/>
      <c r="L23" s="33"/>
      <c r="M23" s="33"/>
      <c r="N23" s="33"/>
      <c r="O23" s="33"/>
      <c r="P23" s="33"/>
      <c r="Q23" s="33"/>
      <c r="R23" s="33"/>
      <c r="S23" s="33"/>
      <c r="T23" s="33"/>
      <c r="U23" s="33"/>
      <c r="V23" s="33"/>
      <c r="W23" s="33"/>
    </row>
    <row r="24" spans="2:23" ht="15.75" hidden="1" outlineLevel="1" x14ac:dyDescent="0.25">
      <c r="B24" s="95" t="s">
        <v>588</v>
      </c>
      <c r="C24" s="96"/>
      <c r="D24" s="96"/>
      <c r="E24" s="96" t="s">
        <v>104</v>
      </c>
      <c r="F24" s="96"/>
      <c r="G24" s="96"/>
      <c r="H24" s="83"/>
      <c r="I24" s="33"/>
      <c r="J24" s="33"/>
      <c r="K24" s="33"/>
      <c r="L24" s="33"/>
      <c r="M24" s="33"/>
      <c r="N24" s="33"/>
      <c r="O24" s="33"/>
      <c r="P24" s="33"/>
      <c r="Q24" s="33"/>
      <c r="R24" s="33"/>
      <c r="S24" s="33"/>
      <c r="T24" s="33"/>
      <c r="U24" s="33"/>
      <c r="V24" s="33"/>
      <c r="W24" s="33"/>
    </row>
    <row r="25" spans="2:23" ht="25.5" hidden="1" outlineLevel="1" x14ac:dyDescent="0.25">
      <c r="B25" s="95" t="s">
        <v>673</v>
      </c>
      <c r="C25" s="96"/>
      <c r="D25" s="96"/>
      <c r="E25" s="96"/>
      <c r="F25" s="96" t="s">
        <v>104</v>
      </c>
      <c r="G25" s="96"/>
      <c r="H25" s="83"/>
      <c r="I25" s="33"/>
      <c r="J25" s="33"/>
      <c r="K25" s="33"/>
      <c r="L25" s="33"/>
      <c r="M25" s="33"/>
      <c r="N25" s="33"/>
      <c r="O25" s="33"/>
      <c r="P25" s="33"/>
      <c r="Q25" s="33"/>
      <c r="R25" s="33"/>
      <c r="S25" s="33"/>
      <c r="T25" s="33"/>
      <c r="U25" s="33"/>
      <c r="V25" s="33"/>
      <c r="W25" s="33"/>
    </row>
    <row r="26" spans="2:23" hidden="1" outlineLevel="1" x14ac:dyDescent="0.2">
      <c r="B26" s="95" t="s">
        <v>251</v>
      </c>
      <c r="C26" s="96"/>
      <c r="D26" s="96"/>
      <c r="E26" s="96"/>
      <c r="F26" s="96" t="s">
        <v>104</v>
      </c>
      <c r="G26" s="96"/>
      <c r="H26" s="83"/>
    </row>
    <row r="27" spans="2:23" hidden="1" outlineLevel="1" x14ac:dyDescent="0.2">
      <c r="B27" s="95" t="s">
        <v>252</v>
      </c>
      <c r="C27" s="96"/>
      <c r="D27" s="96"/>
      <c r="E27" s="96"/>
      <c r="F27" s="96" t="s">
        <v>104</v>
      </c>
      <c r="G27" s="96" t="s">
        <v>104</v>
      </c>
      <c r="H27" s="83"/>
    </row>
    <row r="28" spans="2:23" ht="15.75" collapsed="1" x14ac:dyDescent="0.2">
      <c r="B28" s="97" t="s">
        <v>635</v>
      </c>
      <c r="C28" s="98"/>
      <c r="D28" s="98"/>
      <c r="E28" s="98"/>
      <c r="F28" s="98"/>
      <c r="G28" s="98"/>
      <c r="H28" s="83"/>
    </row>
    <row r="29" spans="2:23" hidden="1" outlineLevel="1" x14ac:dyDescent="0.2">
      <c r="B29" s="95" t="s">
        <v>674</v>
      </c>
      <c r="C29" s="96"/>
      <c r="D29" s="96" t="s">
        <v>104</v>
      </c>
      <c r="E29" s="96"/>
      <c r="F29" s="96"/>
      <c r="G29" s="96"/>
      <c r="H29" s="83"/>
    </row>
    <row r="30" spans="2:23" hidden="1" outlineLevel="1" x14ac:dyDescent="0.2">
      <c r="B30" s="95" t="s">
        <v>675</v>
      </c>
      <c r="C30" s="96"/>
      <c r="D30" s="96"/>
      <c r="E30" s="96" t="s">
        <v>104</v>
      </c>
      <c r="F30" s="96"/>
      <c r="G30" s="96"/>
      <c r="H30" s="83"/>
    </row>
    <row r="31" spans="2:23" hidden="1" outlineLevel="1" x14ac:dyDescent="0.2">
      <c r="B31" s="95" t="s">
        <v>676</v>
      </c>
      <c r="C31" s="96"/>
      <c r="D31" s="96"/>
      <c r="E31" s="96"/>
      <c r="F31" s="96" t="s">
        <v>104</v>
      </c>
      <c r="G31" s="96"/>
      <c r="H31" s="83"/>
    </row>
    <row r="32" spans="2:23" hidden="1" outlineLevel="1" x14ac:dyDescent="0.2">
      <c r="B32" s="95" t="s">
        <v>677</v>
      </c>
      <c r="C32" s="96"/>
      <c r="D32" s="96"/>
      <c r="E32" s="96"/>
      <c r="F32" s="96" t="s">
        <v>104</v>
      </c>
      <c r="G32" s="96"/>
      <c r="H32" s="85"/>
    </row>
    <row r="33" spans="2:26" hidden="1" outlineLevel="1" x14ac:dyDescent="0.2">
      <c r="B33" s="95" t="s">
        <v>253</v>
      </c>
      <c r="C33" s="96"/>
      <c r="D33" s="96"/>
      <c r="E33" s="96"/>
      <c r="F33" s="96" t="s">
        <v>104</v>
      </c>
      <c r="G33" s="96" t="s">
        <v>104</v>
      </c>
      <c r="H33" s="85"/>
    </row>
    <row r="34" spans="2:26" hidden="1" outlineLevel="1" x14ac:dyDescent="0.2">
      <c r="B34" s="95" t="s">
        <v>681</v>
      </c>
      <c r="C34" s="96"/>
      <c r="D34" s="96"/>
      <c r="E34" s="96" t="s">
        <v>104</v>
      </c>
      <c r="F34" s="96" t="s">
        <v>104</v>
      </c>
      <c r="G34" s="96"/>
      <c r="H34" s="85"/>
    </row>
    <row r="35" spans="2:26" hidden="1" outlineLevel="1" x14ac:dyDescent="0.2">
      <c r="B35" s="95" t="s">
        <v>678</v>
      </c>
      <c r="C35" s="96"/>
      <c r="D35" s="96"/>
      <c r="E35" s="96" t="s">
        <v>104</v>
      </c>
      <c r="F35" s="96" t="s">
        <v>104</v>
      </c>
      <c r="G35" s="96"/>
      <c r="H35" s="85"/>
    </row>
    <row r="36" spans="2:26" ht="15.75" hidden="1" outlineLevel="1" x14ac:dyDescent="0.2">
      <c r="B36" s="95" t="s">
        <v>679</v>
      </c>
      <c r="C36" s="96"/>
      <c r="D36" s="96"/>
      <c r="E36" s="96" t="s">
        <v>104</v>
      </c>
      <c r="F36" s="96" t="s">
        <v>104</v>
      </c>
      <c r="G36" s="96"/>
      <c r="H36" s="85"/>
      <c r="I36" s="16"/>
      <c r="J36" s="16"/>
      <c r="K36" s="16"/>
      <c r="L36" s="16"/>
      <c r="M36" s="16"/>
      <c r="N36" s="16"/>
      <c r="O36" s="16"/>
      <c r="P36" s="16"/>
      <c r="Q36" s="16"/>
      <c r="R36" s="16"/>
      <c r="S36" s="16"/>
      <c r="T36" s="16"/>
      <c r="U36" s="16"/>
      <c r="V36" s="16"/>
      <c r="W36" s="16"/>
      <c r="X36" s="16"/>
      <c r="Y36" s="16"/>
      <c r="Z36" s="16"/>
    </row>
    <row r="37" spans="2:26" ht="15.75" x14ac:dyDescent="0.25">
      <c r="B37" s="97" t="s">
        <v>680</v>
      </c>
      <c r="C37" s="98"/>
      <c r="D37" s="98"/>
      <c r="E37" s="98"/>
      <c r="F37" s="98"/>
      <c r="G37" s="98"/>
      <c r="H37" s="85"/>
      <c r="I37" s="5"/>
      <c r="J37" s="5"/>
      <c r="K37" s="5"/>
      <c r="L37" s="5"/>
      <c r="M37" s="5"/>
      <c r="N37" s="5"/>
      <c r="O37" s="5"/>
      <c r="P37" s="5"/>
      <c r="Q37" s="5"/>
      <c r="R37" s="5"/>
      <c r="S37" s="5"/>
      <c r="T37" s="5"/>
      <c r="U37" s="5"/>
      <c r="V37" s="5"/>
      <c r="W37" s="5"/>
      <c r="X37" s="5"/>
      <c r="Y37" s="5"/>
      <c r="Z37" s="5"/>
    </row>
    <row r="38" spans="2:26" outlineLevel="1" x14ac:dyDescent="0.2">
      <c r="B38" s="95" t="s">
        <v>695</v>
      </c>
      <c r="C38" s="96" t="s">
        <v>104</v>
      </c>
      <c r="D38" s="96"/>
      <c r="E38" s="96"/>
      <c r="F38" s="96"/>
      <c r="G38" s="96"/>
      <c r="H38" s="85"/>
      <c r="I38" s="44"/>
      <c r="J38" s="44"/>
      <c r="K38" s="44"/>
      <c r="L38" s="44"/>
      <c r="M38" s="44"/>
      <c r="N38" s="44"/>
      <c r="O38" s="44"/>
      <c r="P38" s="44"/>
      <c r="Q38" s="44"/>
      <c r="R38" s="44"/>
      <c r="S38" s="44"/>
      <c r="T38" s="44"/>
      <c r="U38" s="44"/>
      <c r="V38" s="44"/>
      <c r="W38" s="44"/>
      <c r="X38" s="44"/>
      <c r="Y38" s="44"/>
      <c r="Z38" s="44"/>
    </row>
    <row r="39" spans="2:26" outlineLevel="1" x14ac:dyDescent="0.2">
      <c r="B39" s="95" t="s">
        <v>593</v>
      </c>
      <c r="C39" s="96"/>
      <c r="D39" s="96"/>
      <c r="E39" s="96" t="s">
        <v>104</v>
      </c>
      <c r="F39" s="96"/>
      <c r="G39" s="96"/>
      <c r="H39" s="85"/>
      <c r="I39" s="45"/>
      <c r="J39" s="45"/>
      <c r="K39" s="45"/>
      <c r="L39" s="45"/>
      <c r="M39" s="45"/>
      <c r="N39" s="45"/>
      <c r="O39" s="45"/>
      <c r="P39" s="45"/>
      <c r="Q39" s="45"/>
      <c r="R39" s="45"/>
      <c r="S39" s="45"/>
      <c r="T39" s="45"/>
      <c r="U39" s="45"/>
      <c r="V39" s="45"/>
      <c r="W39" s="45"/>
      <c r="X39" s="45"/>
      <c r="Y39" s="45"/>
      <c r="Z39" s="45"/>
    </row>
    <row r="40" spans="2:26" outlineLevel="1" x14ac:dyDescent="0.2">
      <c r="B40" s="95" t="s">
        <v>594</v>
      </c>
      <c r="C40" s="96"/>
      <c r="D40" s="96"/>
      <c r="E40" s="96" t="s">
        <v>104</v>
      </c>
      <c r="F40" s="96"/>
      <c r="G40" s="96"/>
      <c r="H40" s="85"/>
      <c r="I40" s="45"/>
      <c r="J40" s="45"/>
      <c r="K40" s="45"/>
      <c r="L40" s="45"/>
      <c r="M40" s="45"/>
      <c r="N40" s="45"/>
      <c r="O40" s="45"/>
      <c r="P40" s="45"/>
      <c r="Q40" s="45"/>
      <c r="R40" s="45"/>
      <c r="S40" s="45"/>
      <c r="T40" s="45"/>
      <c r="U40" s="45"/>
      <c r="V40" s="45"/>
      <c r="W40" s="45"/>
      <c r="X40" s="45"/>
      <c r="Y40" s="45"/>
      <c r="Z40" s="45"/>
    </row>
    <row r="41" spans="2:26" outlineLevel="1" x14ac:dyDescent="0.2">
      <c r="B41" s="95" t="s">
        <v>691</v>
      </c>
      <c r="C41" s="96"/>
      <c r="D41" s="96"/>
      <c r="E41" s="96" t="s">
        <v>104</v>
      </c>
      <c r="F41" s="96"/>
      <c r="G41" s="96"/>
      <c r="H41" s="85"/>
      <c r="I41" s="45"/>
      <c r="J41" s="45"/>
      <c r="K41" s="45"/>
      <c r="L41" s="45"/>
      <c r="M41" s="45"/>
      <c r="N41" s="45"/>
      <c r="O41" s="45"/>
      <c r="P41" s="45"/>
      <c r="Q41" s="45"/>
      <c r="R41" s="45"/>
      <c r="S41" s="45"/>
      <c r="T41" s="45"/>
      <c r="U41" s="45"/>
      <c r="V41" s="45"/>
      <c r="W41" s="45"/>
      <c r="X41" s="45"/>
      <c r="Y41" s="45"/>
      <c r="Z41" s="45"/>
    </row>
    <row r="42" spans="2:26" outlineLevel="1" x14ac:dyDescent="0.2">
      <c r="B42" s="95" t="s">
        <v>254</v>
      </c>
      <c r="C42" s="96"/>
      <c r="D42" s="96"/>
      <c r="E42" s="96" t="s">
        <v>104</v>
      </c>
      <c r="F42" s="96"/>
      <c r="G42" s="96"/>
      <c r="H42" s="85"/>
      <c r="I42" s="45"/>
      <c r="J42" s="45"/>
      <c r="K42" s="45"/>
      <c r="L42" s="45"/>
      <c r="M42" s="45"/>
      <c r="N42" s="45"/>
      <c r="O42" s="45"/>
      <c r="P42" s="45"/>
      <c r="Q42" s="45"/>
      <c r="R42" s="45"/>
      <c r="S42" s="45"/>
      <c r="T42" s="45"/>
      <c r="U42" s="45"/>
      <c r="V42" s="45"/>
      <c r="W42" s="45"/>
      <c r="X42" s="45"/>
      <c r="Y42" s="45"/>
      <c r="Z42" s="45"/>
    </row>
    <row r="43" spans="2:26" ht="25.5" outlineLevel="1" x14ac:dyDescent="0.2">
      <c r="B43" s="95" t="s">
        <v>255</v>
      </c>
      <c r="C43" s="96"/>
      <c r="D43" s="96"/>
      <c r="E43" s="96" t="s">
        <v>104</v>
      </c>
      <c r="F43" s="96" t="s">
        <v>104</v>
      </c>
      <c r="G43" s="96"/>
      <c r="H43" s="85"/>
      <c r="I43" s="45"/>
      <c r="J43" s="45"/>
      <c r="K43" s="45"/>
      <c r="L43" s="45"/>
      <c r="M43" s="45"/>
      <c r="N43" s="45"/>
      <c r="O43" s="45"/>
      <c r="P43" s="45"/>
      <c r="Q43" s="45"/>
      <c r="R43" s="45"/>
      <c r="S43" s="45"/>
      <c r="T43" s="45"/>
      <c r="U43" s="45"/>
      <c r="V43" s="45"/>
      <c r="W43" s="45"/>
      <c r="X43" s="45"/>
      <c r="Y43" s="45"/>
      <c r="Z43" s="45"/>
    </row>
    <row r="44" spans="2:26" outlineLevel="1" x14ac:dyDescent="0.2">
      <c r="B44" s="95" t="s">
        <v>256</v>
      </c>
      <c r="C44" s="96"/>
      <c r="D44" s="96" t="s">
        <v>104</v>
      </c>
      <c r="E44" s="96" t="s">
        <v>104</v>
      </c>
      <c r="F44" s="96"/>
      <c r="G44" s="96"/>
      <c r="H44" s="85"/>
      <c r="I44" s="45"/>
      <c r="J44" s="45"/>
      <c r="K44" s="45"/>
      <c r="L44" s="45"/>
      <c r="M44" s="45"/>
      <c r="N44" s="45"/>
      <c r="O44" s="45"/>
      <c r="P44" s="45"/>
      <c r="Q44" s="45"/>
      <c r="R44" s="45"/>
      <c r="S44" s="45"/>
      <c r="T44" s="45"/>
      <c r="U44" s="45"/>
      <c r="V44" s="45"/>
      <c r="W44" s="45"/>
      <c r="X44" s="45"/>
      <c r="Y44" s="45"/>
      <c r="Z44" s="45"/>
    </row>
    <row r="45" spans="2:26" ht="25.5" outlineLevel="1" x14ac:dyDescent="0.2">
      <c r="B45" s="95" t="s">
        <v>257</v>
      </c>
      <c r="C45" s="96"/>
      <c r="D45" s="96"/>
      <c r="E45" s="96" t="s">
        <v>104</v>
      </c>
      <c r="F45" s="96" t="s">
        <v>104</v>
      </c>
      <c r="G45" s="96"/>
      <c r="H45" s="85"/>
    </row>
    <row r="46" spans="2:26" outlineLevel="1" x14ac:dyDescent="0.2">
      <c r="B46" s="95" t="s">
        <v>258</v>
      </c>
      <c r="C46" s="96"/>
      <c r="D46" s="96"/>
      <c r="E46" s="96" t="s">
        <v>104</v>
      </c>
      <c r="F46" s="96"/>
      <c r="G46" s="96"/>
      <c r="H46" s="85"/>
    </row>
    <row r="47" spans="2:26" outlineLevel="1" x14ac:dyDescent="0.2">
      <c r="B47" s="95" t="s">
        <v>259</v>
      </c>
      <c r="C47" s="96"/>
      <c r="D47" s="96"/>
      <c r="E47" s="96"/>
      <c r="F47" s="96" t="s">
        <v>104</v>
      </c>
      <c r="G47" s="96"/>
      <c r="H47" s="85"/>
    </row>
    <row r="48" spans="2:26" outlineLevel="1" x14ac:dyDescent="0.2">
      <c r="B48" s="95" t="s">
        <v>260</v>
      </c>
      <c r="C48" s="96"/>
      <c r="D48" s="96"/>
      <c r="E48" s="96"/>
      <c r="F48" s="96"/>
      <c r="G48" s="96" t="s">
        <v>104</v>
      </c>
      <c r="H48" s="85"/>
    </row>
    <row r="49" spans="2:8" ht="15.75" collapsed="1" x14ac:dyDescent="0.2">
      <c r="B49" s="97" t="s">
        <v>634</v>
      </c>
      <c r="C49" s="98"/>
      <c r="D49" s="98"/>
      <c r="E49" s="98"/>
      <c r="F49" s="98"/>
      <c r="G49" s="98"/>
      <c r="H49" s="85"/>
    </row>
    <row r="50" spans="2:8" hidden="1" outlineLevel="1" x14ac:dyDescent="0.2">
      <c r="B50" s="95" t="s">
        <v>261</v>
      </c>
      <c r="C50" s="96"/>
      <c r="D50" s="96" t="s">
        <v>104</v>
      </c>
      <c r="E50" s="96"/>
      <c r="F50" s="96"/>
      <c r="G50" s="96"/>
      <c r="H50" s="85"/>
    </row>
    <row r="51" spans="2:8" hidden="1" outlineLevel="1" x14ac:dyDescent="0.2">
      <c r="B51" s="95" t="s">
        <v>602</v>
      </c>
      <c r="C51" s="96"/>
      <c r="D51" s="96"/>
      <c r="E51" s="96" t="s">
        <v>104</v>
      </c>
      <c r="F51" s="96"/>
      <c r="G51" s="96"/>
      <c r="H51" s="85"/>
    </row>
    <row r="52" spans="2:8" hidden="1" outlineLevel="1" x14ac:dyDescent="0.2">
      <c r="B52" s="95" t="s">
        <v>603</v>
      </c>
      <c r="C52" s="96"/>
      <c r="D52" s="96"/>
      <c r="E52" s="96"/>
      <c r="F52" s="96" t="s">
        <v>104</v>
      </c>
      <c r="G52" s="96"/>
      <c r="H52" s="85"/>
    </row>
    <row r="53" spans="2:8" hidden="1" outlineLevel="1" x14ac:dyDescent="0.2">
      <c r="B53" s="95" t="s">
        <v>601</v>
      </c>
      <c r="C53" s="96"/>
      <c r="D53" s="96"/>
      <c r="E53" s="96" t="s">
        <v>104</v>
      </c>
      <c r="F53" s="96" t="s">
        <v>104</v>
      </c>
      <c r="G53" s="96"/>
      <c r="H53" s="85"/>
    </row>
    <row r="54" spans="2:8" hidden="1" outlineLevel="1" x14ac:dyDescent="0.2">
      <c r="B54" s="95" t="s">
        <v>262</v>
      </c>
      <c r="C54" s="96"/>
      <c r="D54" s="96"/>
      <c r="E54" s="96"/>
      <c r="F54" s="96" t="s">
        <v>104</v>
      </c>
      <c r="G54" s="96"/>
      <c r="H54" s="85"/>
    </row>
    <row r="55" spans="2:8" ht="25.5" hidden="1" outlineLevel="1" x14ac:dyDescent="0.2">
      <c r="B55" s="95" t="s">
        <v>671</v>
      </c>
      <c r="C55" s="96" t="s">
        <v>104</v>
      </c>
      <c r="D55" s="96"/>
      <c r="E55" s="96"/>
      <c r="F55" s="96"/>
      <c r="G55" s="96"/>
    </row>
    <row r="56" spans="2:8" hidden="1" outlineLevel="1" x14ac:dyDescent="0.2">
      <c r="B56" s="95" t="s">
        <v>625</v>
      </c>
      <c r="C56" s="96"/>
      <c r="D56" s="96" t="s">
        <v>104</v>
      </c>
      <c r="E56" s="96"/>
      <c r="F56" s="96"/>
      <c r="G56" s="96"/>
      <c r="H56" s="85"/>
    </row>
    <row r="57" spans="2:8" hidden="1" outlineLevel="1" x14ac:dyDescent="0.2">
      <c r="B57" s="95" t="s">
        <v>623</v>
      </c>
      <c r="C57" s="96"/>
      <c r="D57" s="96"/>
      <c r="E57" s="96" t="s">
        <v>104</v>
      </c>
      <c r="F57" s="96"/>
      <c r="G57" s="96"/>
      <c r="H57" s="85"/>
    </row>
    <row r="58" spans="2:8" hidden="1" outlineLevel="1" x14ac:dyDescent="0.2">
      <c r="B58" s="95" t="s">
        <v>624</v>
      </c>
      <c r="C58" s="96"/>
      <c r="D58" s="96"/>
      <c r="E58" s="96"/>
      <c r="F58" s="96" t="s">
        <v>104</v>
      </c>
      <c r="G58" s="96"/>
      <c r="H58" s="85"/>
    </row>
    <row r="59" spans="2:8" ht="15.75" collapsed="1" x14ac:dyDescent="0.2">
      <c r="B59" s="97" t="s">
        <v>638</v>
      </c>
      <c r="C59" s="96"/>
      <c r="D59" s="96"/>
      <c r="E59" s="96"/>
      <c r="F59" s="96"/>
      <c r="G59" s="96"/>
      <c r="H59" s="85"/>
    </row>
    <row r="60" spans="2:8" hidden="1" outlineLevel="1" x14ac:dyDescent="0.2">
      <c r="B60" s="95" t="s">
        <v>263</v>
      </c>
      <c r="C60" s="96"/>
      <c r="D60" s="96" t="s">
        <v>104</v>
      </c>
      <c r="E60" s="96"/>
      <c r="F60" s="96"/>
      <c r="G60" s="96"/>
      <c r="H60" s="85"/>
    </row>
    <row r="61" spans="2:8" hidden="1" outlineLevel="1" x14ac:dyDescent="0.2">
      <c r="B61" s="95" t="s">
        <v>264</v>
      </c>
      <c r="C61" s="96"/>
      <c r="D61" s="96" t="s">
        <v>104</v>
      </c>
      <c r="E61" s="96"/>
      <c r="F61" s="96"/>
      <c r="G61" s="96"/>
    </row>
    <row r="62" spans="2:8" hidden="1" outlineLevel="1" x14ac:dyDescent="0.2">
      <c r="B62" s="95" t="s">
        <v>265</v>
      </c>
      <c r="C62" s="96"/>
      <c r="D62" s="96"/>
      <c r="E62" s="96" t="s">
        <v>104</v>
      </c>
      <c r="F62" s="96" t="s">
        <v>104</v>
      </c>
      <c r="G62" s="96"/>
    </row>
    <row r="63" spans="2:8" hidden="1" outlineLevel="1" x14ac:dyDescent="0.2">
      <c r="B63" s="95" t="s">
        <v>595</v>
      </c>
      <c r="C63" s="96"/>
      <c r="D63" s="96"/>
      <c r="E63" s="96"/>
      <c r="F63" s="96" t="s">
        <v>104</v>
      </c>
      <c r="G63" s="96" t="s">
        <v>104</v>
      </c>
    </row>
    <row r="64" spans="2:8" hidden="1" outlineLevel="1" x14ac:dyDescent="0.2">
      <c r="B64" s="95" t="s">
        <v>596</v>
      </c>
      <c r="C64" s="96"/>
      <c r="D64" s="96"/>
      <c r="E64" s="96"/>
      <c r="F64" s="96" t="s">
        <v>104</v>
      </c>
      <c r="G64" s="96" t="s">
        <v>104</v>
      </c>
    </row>
    <row r="65" spans="2:8" hidden="1" outlineLevel="1" x14ac:dyDescent="0.2">
      <c r="B65" s="95" t="s">
        <v>597</v>
      </c>
      <c r="C65" s="96"/>
      <c r="D65" s="96"/>
      <c r="E65" s="96"/>
      <c r="F65" s="96" t="s">
        <v>104</v>
      </c>
      <c r="G65" s="96" t="s">
        <v>104</v>
      </c>
    </row>
    <row r="66" spans="2:8" ht="15.75" collapsed="1" x14ac:dyDescent="0.2">
      <c r="B66" s="97" t="s">
        <v>637</v>
      </c>
      <c r="C66" s="98"/>
      <c r="D66" s="98"/>
      <c r="E66" s="98"/>
      <c r="F66" s="98"/>
      <c r="G66" s="98"/>
    </row>
    <row r="67" spans="2:8" hidden="1" outlineLevel="1" x14ac:dyDescent="0.2">
      <c r="B67" s="95" t="s">
        <v>690</v>
      </c>
      <c r="C67" s="96" t="s">
        <v>104</v>
      </c>
      <c r="D67" s="96"/>
      <c r="E67" s="96"/>
      <c r="F67" s="96"/>
      <c r="G67" s="96"/>
    </row>
    <row r="68" spans="2:8" hidden="1" outlineLevel="1" x14ac:dyDescent="0.2">
      <c r="B68" s="95" t="s">
        <v>266</v>
      </c>
      <c r="C68" s="96"/>
      <c r="D68" s="96" t="s">
        <v>104</v>
      </c>
      <c r="E68" s="96" t="s">
        <v>104</v>
      </c>
      <c r="F68" s="96" t="s">
        <v>104</v>
      </c>
      <c r="G68" s="96"/>
    </row>
    <row r="69" spans="2:8" hidden="1" outlineLevel="1" x14ac:dyDescent="0.2">
      <c r="B69" s="95" t="s">
        <v>267</v>
      </c>
      <c r="C69" s="96"/>
      <c r="D69" s="96" t="s">
        <v>104</v>
      </c>
      <c r="E69" s="96"/>
      <c r="F69" s="96"/>
      <c r="G69" s="96"/>
    </row>
    <row r="70" spans="2:8" hidden="1" outlineLevel="1" x14ac:dyDescent="0.2">
      <c r="B70" s="95" t="s">
        <v>692</v>
      </c>
      <c r="C70" s="96"/>
      <c r="D70" s="96"/>
      <c r="E70" s="96" t="s">
        <v>104</v>
      </c>
      <c r="F70" s="96" t="s">
        <v>104</v>
      </c>
      <c r="G70" s="96"/>
      <c r="H70" s="85"/>
    </row>
    <row r="71" spans="2:8" hidden="1" outlineLevel="1" x14ac:dyDescent="0.2">
      <c r="B71" s="95" t="s">
        <v>268</v>
      </c>
      <c r="C71" s="96"/>
      <c r="D71" s="96" t="s">
        <v>104</v>
      </c>
      <c r="E71" s="96"/>
      <c r="F71" s="96"/>
      <c r="G71" s="96"/>
    </row>
    <row r="72" spans="2:8" hidden="1" outlineLevel="1" x14ac:dyDescent="0.2">
      <c r="B72" s="95" t="s">
        <v>269</v>
      </c>
      <c r="C72" s="96"/>
      <c r="D72" s="96"/>
      <c r="E72" s="96" t="s">
        <v>104</v>
      </c>
      <c r="F72" s="96"/>
      <c r="G72" s="96"/>
    </row>
    <row r="73" spans="2:8" hidden="1" outlineLevel="1" x14ac:dyDescent="0.2">
      <c r="B73" s="95" t="s">
        <v>600</v>
      </c>
      <c r="C73" s="96"/>
      <c r="D73" s="96" t="s">
        <v>104</v>
      </c>
      <c r="E73" s="96" t="s">
        <v>104</v>
      </c>
      <c r="F73" s="96" t="s">
        <v>104</v>
      </c>
      <c r="G73" s="96"/>
    </row>
    <row r="74" spans="2:8" hidden="1" outlineLevel="1" x14ac:dyDescent="0.2">
      <c r="B74" s="95" t="s">
        <v>598</v>
      </c>
      <c r="C74" s="96"/>
      <c r="D74" s="96"/>
      <c r="E74" s="96" t="s">
        <v>104</v>
      </c>
      <c r="F74" s="96" t="s">
        <v>104</v>
      </c>
      <c r="G74" s="96" t="s">
        <v>104</v>
      </c>
    </row>
    <row r="75" spans="2:8" hidden="1" outlineLevel="1" x14ac:dyDescent="0.2">
      <c r="B75" s="95" t="s">
        <v>599</v>
      </c>
      <c r="C75" s="96"/>
      <c r="D75" s="96"/>
      <c r="E75" s="96" t="s">
        <v>104</v>
      </c>
      <c r="F75" s="96" t="s">
        <v>104</v>
      </c>
      <c r="G75" s="96" t="s">
        <v>104</v>
      </c>
    </row>
    <row r="76" spans="2:8" ht="15.75" collapsed="1" x14ac:dyDescent="0.2">
      <c r="B76" s="97" t="s">
        <v>636</v>
      </c>
      <c r="C76" s="98"/>
      <c r="D76" s="98"/>
      <c r="E76" s="98"/>
      <c r="F76" s="98"/>
      <c r="G76" s="98"/>
    </row>
    <row r="77" spans="2:8" hidden="1" outlineLevel="1" x14ac:dyDescent="0.2">
      <c r="B77" s="95" t="s">
        <v>270</v>
      </c>
      <c r="C77" s="96" t="s">
        <v>104</v>
      </c>
      <c r="D77" s="96"/>
      <c r="E77" s="96"/>
      <c r="F77" s="96"/>
      <c r="G77" s="96"/>
    </row>
    <row r="78" spans="2:8" hidden="1" outlineLevel="1" x14ac:dyDescent="0.2">
      <c r="B78" s="95" t="s">
        <v>271</v>
      </c>
      <c r="C78" s="96"/>
      <c r="D78" s="96" t="s">
        <v>104</v>
      </c>
      <c r="E78" s="96"/>
      <c r="F78" s="96"/>
      <c r="G78" s="96"/>
    </row>
    <row r="79" spans="2:8" ht="25.5" hidden="1" outlineLevel="1" x14ac:dyDescent="0.2">
      <c r="B79" s="95" t="s">
        <v>272</v>
      </c>
      <c r="C79" s="96"/>
      <c r="D79" s="96" t="s">
        <v>104</v>
      </c>
      <c r="E79" s="96" t="s">
        <v>104</v>
      </c>
      <c r="F79" s="96"/>
      <c r="G79" s="96"/>
    </row>
    <row r="80" spans="2:8" hidden="1" outlineLevel="1" x14ac:dyDescent="0.2">
      <c r="B80" s="95" t="s">
        <v>273</v>
      </c>
      <c r="C80" s="96"/>
      <c r="D80" s="96"/>
      <c r="E80" s="96"/>
      <c r="F80" s="96" t="s">
        <v>104</v>
      </c>
      <c r="G80" s="96"/>
    </row>
    <row r="81" spans="1:16" hidden="1" outlineLevel="1" x14ac:dyDescent="0.2">
      <c r="B81" s="95" t="s">
        <v>274</v>
      </c>
      <c r="C81" s="96"/>
      <c r="D81" s="96"/>
      <c r="E81" s="96"/>
      <c r="F81" s="96" t="s">
        <v>104</v>
      </c>
      <c r="G81" s="96" t="s">
        <v>104</v>
      </c>
    </row>
    <row r="82" spans="1:16" hidden="1" outlineLevel="1" x14ac:dyDescent="0.2">
      <c r="B82" s="95" t="s">
        <v>275</v>
      </c>
      <c r="C82" s="96"/>
      <c r="D82" s="96"/>
      <c r="E82" s="96"/>
      <c r="F82" s="96" t="s">
        <v>104</v>
      </c>
      <c r="G82" s="96" t="s">
        <v>104</v>
      </c>
    </row>
    <row r="83" spans="1:16" ht="15.75" x14ac:dyDescent="0.2">
      <c r="B83" s="97" t="s">
        <v>639</v>
      </c>
      <c r="C83" s="98"/>
      <c r="D83" s="98"/>
      <c r="E83" s="98"/>
      <c r="F83" s="98"/>
      <c r="G83" s="98"/>
    </row>
    <row r="84" spans="1:16" outlineLevel="1" x14ac:dyDescent="0.2">
      <c r="B84" s="95" t="s">
        <v>276</v>
      </c>
      <c r="C84" s="96"/>
      <c r="D84" s="96" t="s">
        <v>104</v>
      </c>
      <c r="E84" s="96" t="s">
        <v>104</v>
      </c>
      <c r="F84" s="96"/>
      <c r="G84" s="96"/>
    </row>
    <row r="85" spans="1:16" outlineLevel="1" x14ac:dyDescent="0.2">
      <c r="B85" s="95" t="s">
        <v>604</v>
      </c>
      <c r="C85" s="96"/>
      <c r="D85" s="96"/>
      <c r="E85" s="96"/>
      <c r="F85" s="96" t="s">
        <v>104</v>
      </c>
      <c r="G85" s="96"/>
    </row>
    <row r="86" spans="1:16" outlineLevel="1" x14ac:dyDescent="0.2">
      <c r="B86" s="95" t="s">
        <v>683</v>
      </c>
      <c r="C86" s="96"/>
      <c r="D86" s="96"/>
      <c r="E86" s="96"/>
      <c r="F86" s="96" t="s">
        <v>104</v>
      </c>
      <c r="G86" s="96"/>
    </row>
    <row r="87" spans="1:16" outlineLevel="1" x14ac:dyDescent="0.2">
      <c r="B87" s="95" t="s">
        <v>682</v>
      </c>
      <c r="C87" s="96"/>
      <c r="D87" s="96"/>
      <c r="E87" s="96"/>
      <c r="F87" s="96" t="s">
        <v>104</v>
      </c>
      <c r="G87" s="96"/>
    </row>
    <row r="88" spans="1:16" outlineLevel="1" x14ac:dyDescent="0.2">
      <c r="B88" s="95" t="s">
        <v>277</v>
      </c>
      <c r="C88" s="96"/>
      <c r="D88" s="96"/>
      <c r="E88" s="96"/>
      <c r="F88" s="96" t="s">
        <v>104</v>
      </c>
      <c r="G88" s="96"/>
    </row>
    <row r="89" spans="1:16" outlineLevel="1" x14ac:dyDescent="0.2">
      <c r="B89" s="95" t="s">
        <v>684</v>
      </c>
      <c r="C89" s="96"/>
      <c r="D89" s="96"/>
      <c r="E89" s="96" t="s">
        <v>104</v>
      </c>
      <c r="F89" s="96" t="s">
        <v>104</v>
      </c>
      <c r="G89" s="96"/>
    </row>
    <row r="90" spans="1:16" outlineLevel="1" x14ac:dyDescent="0.2">
      <c r="B90" s="95" t="s">
        <v>278</v>
      </c>
      <c r="C90" s="96"/>
      <c r="D90" s="96"/>
      <c r="E90" s="96"/>
      <c r="F90" s="96" t="s">
        <v>104</v>
      </c>
      <c r="G90" s="96" t="s">
        <v>104</v>
      </c>
    </row>
    <row r="91" spans="1:16" outlineLevel="1" x14ac:dyDescent="0.2">
      <c r="B91" s="95" t="s">
        <v>685</v>
      </c>
      <c r="C91" s="96"/>
      <c r="D91" s="96"/>
      <c r="E91" s="96"/>
      <c r="F91" s="96" t="s">
        <v>104</v>
      </c>
      <c r="G91" s="96" t="s">
        <v>104</v>
      </c>
    </row>
    <row r="92" spans="1:16" outlineLevel="1" x14ac:dyDescent="0.2">
      <c r="B92" s="159" t="s">
        <v>279</v>
      </c>
      <c r="C92" s="160"/>
      <c r="D92" s="160"/>
      <c r="E92" s="160"/>
      <c r="F92" s="160" t="s">
        <v>104</v>
      </c>
      <c r="G92" s="160" t="s">
        <v>104</v>
      </c>
    </row>
    <row r="94" spans="1:16" ht="15.75" x14ac:dyDescent="0.25">
      <c r="A94" s="170"/>
      <c r="B94" s="171" t="s">
        <v>489</v>
      </c>
      <c r="C94" s="171"/>
      <c r="D94" s="171"/>
      <c r="E94" s="171"/>
      <c r="F94" s="171"/>
      <c r="G94" s="171"/>
      <c r="H94" s="172"/>
      <c r="I94" s="170"/>
      <c r="J94" s="170"/>
      <c r="K94" s="172"/>
      <c r="L94" s="172"/>
      <c r="M94" s="172"/>
      <c r="N94" s="172"/>
      <c r="O94" s="172"/>
      <c r="P94" s="172"/>
    </row>
    <row r="95" spans="1:16" ht="15.75" x14ac:dyDescent="0.25">
      <c r="A95" s="51" t="s">
        <v>1</v>
      </c>
      <c r="B95" s="52" t="s">
        <v>61</v>
      </c>
      <c r="C95" s="53"/>
      <c r="D95" s="53"/>
      <c r="E95" s="53"/>
      <c r="F95" s="88" t="s">
        <v>41</v>
      </c>
      <c r="G95" s="201">
        <v>6</v>
      </c>
      <c r="I95" s="171" t="s">
        <v>482</v>
      </c>
      <c r="J95" s="173"/>
      <c r="K95" s="173"/>
      <c r="L95" s="173"/>
    </row>
    <row r="96" spans="1:16" ht="15.75" x14ac:dyDescent="0.25">
      <c r="A96" s="54" t="s">
        <v>2</v>
      </c>
      <c r="B96" s="55" t="s">
        <v>55</v>
      </c>
      <c r="C96" s="56"/>
      <c r="D96" s="56"/>
      <c r="E96" s="56"/>
      <c r="F96" s="89" t="s">
        <v>42</v>
      </c>
      <c r="G96" s="202">
        <v>4</v>
      </c>
      <c r="I96" s="60" t="s">
        <v>43</v>
      </c>
      <c r="J96" s="60"/>
      <c r="K96" s="60" t="s">
        <v>74</v>
      </c>
      <c r="L96" s="60"/>
      <c r="M96" s="60"/>
      <c r="N96" s="60"/>
      <c r="O96" s="60"/>
    </row>
    <row r="97" spans="1:15" ht="15.75" x14ac:dyDescent="0.25">
      <c r="A97" s="54" t="s">
        <v>3</v>
      </c>
      <c r="B97" s="55" t="s">
        <v>248</v>
      </c>
      <c r="C97" s="56"/>
      <c r="D97" s="56"/>
      <c r="E97" s="56"/>
      <c r="F97" s="89" t="s">
        <v>42</v>
      </c>
      <c r="G97" s="202">
        <v>4</v>
      </c>
      <c r="I97" s="61" t="s">
        <v>44</v>
      </c>
      <c r="J97" s="61"/>
      <c r="K97" s="61" t="s">
        <v>75</v>
      </c>
      <c r="L97" s="61"/>
      <c r="M97" s="61"/>
      <c r="N97" s="61"/>
      <c r="O97" s="61"/>
    </row>
    <row r="98" spans="1:15" ht="15.75" x14ac:dyDescent="0.25">
      <c r="A98" s="54" t="s">
        <v>63</v>
      </c>
      <c r="B98" s="55" t="s">
        <v>249</v>
      </c>
      <c r="C98" s="56"/>
      <c r="D98" s="56"/>
      <c r="E98" s="56"/>
      <c r="F98" s="89" t="s">
        <v>41</v>
      </c>
      <c r="G98" s="202">
        <v>3</v>
      </c>
      <c r="I98" s="61" t="s">
        <v>45</v>
      </c>
      <c r="J98" s="61"/>
      <c r="K98" s="61" t="s">
        <v>76</v>
      </c>
      <c r="L98" s="61"/>
      <c r="M98" s="61"/>
      <c r="N98" s="61"/>
      <c r="O98" s="61"/>
    </row>
    <row r="99" spans="1:15" ht="15.75" x14ac:dyDescent="0.25">
      <c r="A99" s="54" t="s">
        <v>64</v>
      </c>
      <c r="B99" s="55" t="s">
        <v>62</v>
      </c>
      <c r="C99" s="56"/>
      <c r="D99" s="56"/>
      <c r="E99" s="56"/>
      <c r="F99" s="89" t="s">
        <v>41</v>
      </c>
      <c r="G99" s="202">
        <v>4</v>
      </c>
      <c r="I99" s="61" t="s">
        <v>46</v>
      </c>
      <c r="J99" s="61"/>
      <c r="K99" s="61" t="s">
        <v>77</v>
      </c>
      <c r="L99" s="61"/>
      <c r="M99" s="61"/>
      <c r="N99" s="61"/>
      <c r="O99" s="61"/>
    </row>
    <row r="100" spans="1:15" ht="15.75" x14ac:dyDescent="0.25">
      <c r="A100" s="57" t="s">
        <v>4</v>
      </c>
      <c r="B100" s="58" t="s">
        <v>250</v>
      </c>
      <c r="C100" s="59"/>
      <c r="D100" s="59"/>
      <c r="E100" s="59"/>
      <c r="F100" s="90" t="s">
        <v>41</v>
      </c>
      <c r="G100" s="203">
        <v>4</v>
      </c>
      <c r="I100" s="62" t="s">
        <v>47</v>
      </c>
      <c r="J100" s="62"/>
      <c r="K100" s="62" t="s">
        <v>78</v>
      </c>
      <c r="L100" s="62"/>
      <c r="M100" s="62"/>
      <c r="N100" s="62"/>
      <c r="O100" s="62"/>
    </row>
    <row r="101" spans="1:15" ht="15.75" x14ac:dyDescent="0.25">
      <c r="A101" s="46"/>
      <c r="B101" s="46"/>
      <c r="C101" s="46"/>
      <c r="D101" s="46"/>
      <c r="E101" s="46"/>
      <c r="F101" s="86" t="s">
        <v>65</v>
      </c>
      <c r="G101" s="48">
        <f>SUM(G95:G100)</f>
        <v>25</v>
      </c>
    </row>
    <row r="102" spans="1:15" ht="15.75" x14ac:dyDescent="0.2">
      <c r="B102" s="29" t="s">
        <v>93</v>
      </c>
      <c r="C102" s="27"/>
      <c r="D102" s="27"/>
      <c r="E102" s="27"/>
      <c r="F102" s="68" t="str">
        <f>IF(G101&lt;11,$I$96,IF(G101&lt;19,$I$97,IF(G101&lt;27,$I$98,IF(G101&lt;35,$I$99,IF(G101&lt;43,$I$100,"NAPAKA")))))</f>
        <v>Cenovni razred III</v>
      </c>
      <c r="G102" s="27"/>
    </row>
    <row r="108" spans="1:15" ht="15.75" collapsed="1" x14ac:dyDescent="0.2">
      <c r="B108" s="72" t="s">
        <v>0</v>
      </c>
      <c r="C108" s="127" t="s">
        <v>99</v>
      </c>
      <c r="D108" s="127" t="s">
        <v>100</v>
      </c>
      <c r="E108" s="127" t="s">
        <v>101</v>
      </c>
      <c r="F108" s="127" t="s">
        <v>102</v>
      </c>
      <c r="G108" s="127" t="s">
        <v>103</v>
      </c>
    </row>
    <row r="109" spans="1:15" ht="25.5" hidden="1" outlineLevel="1" x14ac:dyDescent="0.2">
      <c r="B109" s="103" t="s">
        <v>281</v>
      </c>
      <c r="C109" s="105" t="s">
        <v>104</v>
      </c>
      <c r="D109" s="105"/>
      <c r="E109" s="105"/>
      <c r="F109" s="105"/>
      <c r="G109" s="105"/>
    </row>
    <row r="110" spans="1:15" ht="25.5" hidden="1" outlineLevel="1" x14ac:dyDescent="0.2">
      <c r="B110" s="95" t="s">
        <v>282</v>
      </c>
      <c r="C110" s="96"/>
      <c r="D110" s="96" t="s">
        <v>104</v>
      </c>
      <c r="E110" s="96"/>
      <c r="F110" s="96"/>
      <c r="G110" s="96"/>
    </row>
    <row r="111" spans="1:15" ht="38.25" hidden="1" outlineLevel="1" x14ac:dyDescent="0.2">
      <c r="B111" s="95" t="s">
        <v>283</v>
      </c>
      <c r="C111" s="96"/>
      <c r="D111" s="96"/>
      <c r="E111" s="96" t="s">
        <v>104</v>
      </c>
      <c r="F111" s="96"/>
      <c r="G111" s="96"/>
    </row>
    <row r="112" spans="1:15" ht="38.25" hidden="1" outlineLevel="1" x14ac:dyDescent="0.2">
      <c r="B112" s="95" t="s">
        <v>284</v>
      </c>
      <c r="C112" s="96"/>
      <c r="D112" s="96"/>
      <c r="E112" s="96"/>
      <c r="F112" s="96" t="s">
        <v>104</v>
      </c>
      <c r="G112" s="96"/>
    </row>
    <row r="113" spans="2:7" ht="25.5" hidden="1" outlineLevel="1" x14ac:dyDescent="0.2">
      <c r="B113" s="95" t="s">
        <v>285</v>
      </c>
      <c r="C113" s="96"/>
      <c r="D113" s="96"/>
      <c r="E113" s="96"/>
      <c r="F113" s="96"/>
      <c r="G113" s="96" t="s">
        <v>104</v>
      </c>
    </row>
    <row r="114" spans="2:7" ht="15.75" collapsed="1" x14ac:dyDescent="0.2">
      <c r="B114" s="104" t="s">
        <v>640</v>
      </c>
      <c r="C114" s="98"/>
      <c r="D114" s="98"/>
      <c r="E114" s="98"/>
      <c r="F114" s="98"/>
      <c r="G114" s="98"/>
    </row>
    <row r="115" spans="2:7" hidden="1" outlineLevel="1" x14ac:dyDescent="0.2">
      <c r="B115" s="95" t="s">
        <v>286</v>
      </c>
      <c r="C115" s="96" t="s">
        <v>104</v>
      </c>
      <c r="D115" s="96"/>
      <c r="E115" s="96"/>
      <c r="F115" s="96"/>
      <c r="G115" s="96"/>
    </row>
    <row r="116" spans="2:7" hidden="1" outlineLevel="1" x14ac:dyDescent="0.2">
      <c r="B116" s="95" t="s">
        <v>287</v>
      </c>
      <c r="C116" s="96"/>
      <c r="D116" s="96" t="s">
        <v>104</v>
      </c>
      <c r="E116" s="96"/>
      <c r="F116" s="96"/>
      <c r="G116" s="96"/>
    </row>
    <row r="117" spans="2:7" ht="25.5" hidden="1" outlineLevel="1" x14ac:dyDescent="0.2">
      <c r="B117" s="95" t="s">
        <v>288</v>
      </c>
      <c r="C117" s="96"/>
      <c r="D117" s="96"/>
      <c r="E117" s="96" t="s">
        <v>104</v>
      </c>
      <c r="F117" s="96"/>
      <c r="G117" s="96"/>
    </row>
    <row r="118" spans="2:7" hidden="1" outlineLevel="1" x14ac:dyDescent="0.2">
      <c r="B118" s="95" t="s">
        <v>289</v>
      </c>
      <c r="C118" s="96"/>
      <c r="D118" s="96"/>
      <c r="E118" s="96" t="s">
        <v>104</v>
      </c>
      <c r="F118" s="96"/>
      <c r="G118" s="96"/>
    </row>
    <row r="119" spans="2:7" hidden="1" outlineLevel="1" x14ac:dyDescent="0.2">
      <c r="B119" s="95" t="s">
        <v>290</v>
      </c>
      <c r="C119" s="96"/>
      <c r="D119" s="96"/>
      <c r="E119" s="96"/>
      <c r="F119" s="96" t="s">
        <v>104</v>
      </c>
      <c r="G119" s="96"/>
    </row>
    <row r="120" spans="2:7" hidden="1" outlineLevel="1" x14ac:dyDescent="0.2">
      <c r="B120" s="95" t="s">
        <v>291</v>
      </c>
      <c r="C120" s="96"/>
      <c r="D120" s="96"/>
      <c r="E120" s="96"/>
      <c r="F120" s="96" t="s">
        <v>104</v>
      </c>
      <c r="G120" s="96"/>
    </row>
    <row r="121" spans="2:7" hidden="1" outlineLevel="1" x14ac:dyDescent="0.2">
      <c r="B121" s="95" t="s">
        <v>292</v>
      </c>
      <c r="C121" s="96"/>
      <c r="D121" s="96"/>
      <c r="E121" s="96"/>
      <c r="F121" s="96"/>
      <c r="G121" s="96" t="s">
        <v>104</v>
      </c>
    </row>
    <row r="122" spans="2:7" ht="15.75" collapsed="1" x14ac:dyDescent="0.2">
      <c r="B122" s="104" t="s">
        <v>628</v>
      </c>
      <c r="C122" s="98"/>
      <c r="D122" s="98"/>
      <c r="E122" s="98"/>
      <c r="F122" s="98"/>
      <c r="G122" s="98"/>
    </row>
    <row r="123" spans="2:7" hidden="1" outlineLevel="1" x14ac:dyDescent="0.2">
      <c r="B123" s="95" t="s">
        <v>293</v>
      </c>
      <c r="C123" s="96" t="s">
        <v>104</v>
      </c>
      <c r="D123" s="96"/>
      <c r="E123" s="96"/>
      <c r="F123" s="96"/>
      <c r="G123" s="96"/>
    </row>
    <row r="124" spans="2:7" hidden="1" outlineLevel="1" x14ac:dyDescent="0.2">
      <c r="B124" s="95" t="s">
        <v>294</v>
      </c>
      <c r="C124" s="96"/>
      <c r="D124" s="96" t="s">
        <v>104</v>
      </c>
      <c r="E124" s="96"/>
      <c r="F124" s="96"/>
      <c r="G124" s="96"/>
    </row>
    <row r="125" spans="2:7" ht="25.5" hidden="1" outlineLevel="1" x14ac:dyDescent="0.2">
      <c r="B125" s="95" t="s">
        <v>295</v>
      </c>
      <c r="C125" s="96"/>
      <c r="D125" s="96"/>
      <c r="E125" s="96" t="s">
        <v>104</v>
      </c>
      <c r="F125" s="96" t="s">
        <v>104</v>
      </c>
      <c r="G125" s="96"/>
    </row>
    <row r="126" spans="2:7" hidden="1" outlineLevel="1" x14ac:dyDescent="0.2">
      <c r="B126" s="95" t="s">
        <v>296</v>
      </c>
      <c r="C126" s="96"/>
      <c r="D126" s="96"/>
      <c r="E126" s="96" t="s">
        <v>104</v>
      </c>
      <c r="F126" s="96" t="s">
        <v>104</v>
      </c>
      <c r="G126" s="96"/>
    </row>
    <row r="127" spans="2:7" ht="25.5" hidden="1" outlineLevel="1" x14ac:dyDescent="0.2">
      <c r="B127" s="95" t="s">
        <v>297</v>
      </c>
      <c r="C127" s="96"/>
      <c r="D127" s="96"/>
      <c r="E127" s="96"/>
      <c r="F127" s="96" t="s">
        <v>104</v>
      </c>
      <c r="G127" s="96"/>
    </row>
    <row r="128" spans="2:7" ht="25.5" hidden="1" outlineLevel="1" x14ac:dyDescent="0.2">
      <c r="B128" s="95" t="s">
        <v>298</v>
      </c>
      <c r="C128" s="96"/>
      <c r="D128" s="96"/>
      <c r="E128" s="96"/>
      <c r="F128" s="96" t="s">
        <v>104</v>
      </c>
      <c r="G128" s="96"/>
    </row>
    <row r="129" spans="2:7" hidden="1" outlineLevel="1" x14ac:dyDescent="0.2">
      <c r="B129" s="95" t="s">
        <v>299</v>
      </c>
      <c r="C129" s="96"/>
      <c r="D129" s="96"/>
      <c r="E129" s="96"/>
      <c r="F129" s="96"/>
      <c r="G129" s="96" t="s">
        <v>104</v>
      </c>
    </row>
    <row r="130" spans="2:7" ht="15.75" collapsed="1" x14ac:dyDescent="0.2">
      <c r="B130" s="97" t="s">
        <v>629</v>
      </c>
      <c r="C130" s="98"/>
      <c r="D130" s="98"/>
      <c r="E130" s="98"/>
      <c r="F130" s="98"/>
      <c r="G130" s="98"/>
    </row>
    <row r="131" spans="2:7" hidden="1" outlineLevel="1" x14ac:dyDescent="0.2">
      <c r="B131" s="95" t="s">
        <v>300</v>
      </c>
      <c r="C131" s="96" t="s">
        <v>104</v>
      </c>
      <c r="D131" s="96"/>
      <c r="E131" s="96"/>
      <c r="F131" s="96"/>
      <c r="G131" s="96"/>
    </row>
    <row r="132" spans="2:7" ht="25.5" hidden="1" outlineLevel="1" x14ac:dyDescent="0.2">
      <c r="B132" s="95" t="s">
        <v>301</v>
      </c>
      <c r="C132" s="96"/>
      <c r="D132" s="96" t="s">
        <v>104</v>
      </c>
      <c r="E132" s="96"/>
      <c r="F132" s="96"/>
      <c r="G132" s="96"/>
    </row>
    <row r="133" spans="2:7" ht="25.5" hidden="1" outlineLevel="1" x14ac:dyDescent="0.2">
      <c r="B133" s="95" t="s">
        <v>302</v>
      </c>
      <c r="C133" s="96"/>
      <c r="D133" s="96"/>
      <c r="E133" s="96" t="s">
        <v>104</v>
      </c>
      <c r="F133" s="96"/>
      <c r="G133" s="96"/>
    </row>
    <row r="134" spans="2:7" hidden="1" outlineLevel="1" x14ac:dyDescent="0.2">
      <c r="B134" s="95" t="s">
        <v>303</v>
      </c>
      <c r="C134" s="96"/>
      <c r="D134" s="96"/>
      <c r="E134" s="96" t="s">
        <v>104</v>
      </c>
      <c r="F134" s="96"/>
      <c r="G134" s="96"/>
    </row>
    <row r="135" spans="2:7" hidden="1" outlineLevel="1" x14ac:dyDescent="0.2">
      <c r="B135" s="95" t="s">
        <v>304</v>
      </c>
      <c r="C135" s="96"/>
      <c r="D135" s="96"/>
      <c r="E135" s="96" t="s">
        <v>104</v>
      </c>
      <c r="F135" s="96" t="s">
        <v>104</v>
      </c>
      <c r="G135" s="96"/>
    </row>
    <row r="136" spans="2:7" hidden="1" outlineLevel="1" x14ac:dyDescent="0.2">
      <c r="B136" s="95" t="s">
        <v>305</v>
      </c>
      <c r="C136" s="96"/>
      <c r="D136" s="96"/>
      <c r="E136" s="96" t="s">
        <v>104</v>
      </c>
      <c r="F136" s="96" t="s">
        <v>104</v>
      </c>
      <c r="G136" s="96"/>
    </row>
    <row r="137" spans="2:7" ht="25.5" hidden="1" outlineLevel="1" x14ac:dyDescent="0.2">
      <c r="B137" s="95" t="s">
        <v>306</v>
      </c>
      <c r="C137" s="96"/>
      <c r="D137" s="96"/>
      <c r="E137" s="96"/>
      <c r="F137" s="96" t="s">
        <v>104</v>
      </c>
      <c r="G137" s="96"/>
    </row>
    <row r="138" spans="2:7" ht="25.5" hidden="1" outlineLevel="1" x14ac:dyDescent="0.2">
      <c r="B138" s="95" t="s">
        <v>307</v>
      </c>
      <c r="C138" s="96"/>
      <c r="D138" s="96"/>
      <c r="E138" s="96"/>
      <c r="F138" s="96"/>
      <c r="G138" s="96" t="s">
        <v>104</v>
      </c>
    </row>
    <row r="139" spans="2:7" ht="15.75" collapsed="1" x14ac:dyDescent="0.2">
      <c r="B139" s="97" t="s">
        <v>630</v>
      </c>
      <c r="C139" s="98"/>
      <c r="D139" s="98"/>
      <c r="E139" s="98"/>
      <c r="F139" s="98"/>
      <c r="G139" s="98"/>
    </row>
    <row r="140" spans="2:7" hidden="1" outlineLevel="1" x14ac:dyDescent="0.2">
      <c r="B140" s="95" t="s">
        <v>308</v>
      </c>
      <c r="C140" s="96" t="s">
        <v>104</v>
      </c>
      <c r="D140" s="96"/>
      <c r="E140" s="96"/>
      <c r="F140" s="96"/>
      <c r="G140" s="96"/>
    </row>
    <row r="141" spans="2:7" hidden="1" outlineLevel="1" x14ac:dyDescent="0.2">
      <c r="B141" s="95" t="s">
        <v>309</v>
      </c>
      <c r="C141" s="96"/>
      <c r="D141" s="96" t="s">
        <v>104</v>
      </c>
      <c r="E141" s="96"/>
      <c r="F141" s="96"/>
      <c r="G141" s="96"/>
    </row>
    <row r="142" spans="2:7" ht="25.5" hidden="1" outlineLevel="1" x14ac:dyDescent="0.2">
      <c r="B142" s="95" t="s">
        <v>310</v>
      </c>
      <c r="C142" s="96"/>
      <c r="D142" s="96"/>
      <c r="E142" s="96" t="s">
        <v>104</v>
      </c>
      <c r="F142" s="96"/>
      <c r="G142" s="96"/>
    </row>
    <row r="143" spans="2:7" ht="38.25" hidden="1" outlineLevel="1" x14ac:dyDescent="0.2">
      <c r="B143" s="95" t="s">
        <v>311</v>
      </c>
      <c r="C143" s="96"/>
      <c r="D143" s="96"/>
      <c r="E143" s="96"/>
      <c r="F143" s="96" t="s">
        <v>104</v>
      </c>
      <c r="G143" s="96"/>
    </row>
    <row r="144" spans="2:7" hidden="1" outlineLevel="1" x14ac:dyDescent="0.2">
      <c r="B144" s="95" t="s">
        <v>312</v>
      </c>
      <c r="C144" s="96"/>
      <c r="D144" s="96"/>
      <c r="E144" s="96"/>
      <c r="F144" s="96" t="s">
        <v>104</v>
      </c>
      <c r="G144" s="96" t="s">
        <v>104</v>
      </c>
    </row>
    <row r="145" spans="2:7" ht="15.75" collapsed="1" x14ac:dyDescent="0.2">
      <c r="B145" s="97" t="s">
        <v>631</v>
      </c>
      <c r="C145" s="98"/>
      <c r="D145" s="98"/>
      <c r="E145" s="98"/>
      <c r="F145" s="98"/>
      <c r="G145" s="98"/>
    </row>
    <row r="146" spans="2:7" hidden="1" outlineLevel="1" x14ac:dyDescent="0.2">
      <c r="B146" s="95" t="s">
        <v>313</v>
      </c>
      <c r="C146" s="96" t="s">
        <v>104</v>
      </c>
      <c r="D146" s="96"/>
      <c r="E146" s="96"/>
      <c r="F146" s="96"/>
      <c r="G146" s="96"/>
    </row>
    <row r="147" spans="2:7" hidden="1" outlineLevel="1" x14ac:dyDescent="0.2">
      <c r="B147" s="95" t="s">
        <v>314</v>
      </c>
      <c r="C147" s="96"/>
      <c r="D147" s="96" t="s">
        <v>104</v>
      </c>
      <c r="E147" s="96"/>
      <c r="F147" s="96"/>
      <c r="G147" s="96"/>
    </row>
    <row r="148" spans="2:7" ht="25.5" hidden="1" outlineLevel="1" x14ac:dyDescent="0.2">
      <c r="B148" s="95" t="s">
        <v>315</v>
      </c>
      <c r="C148" s="96"/>
      <c r="D148" s="96"/>
      <c r="E148" s="96" t="s">
        <v>104</v>
      </c>
      <c r="F148" s="96"/>
      <c r="G148" s="96"/>
    </row>
    <row r="149" spans="2:7" hidden="1" outlineLevel="1" x14ac:dyDescent="0.2">
      <c r="B149" s="95" t="s">
        <v>316</v>
      </c>
      <c r="C149" s="96"/>
      <c r="D149" s="96"/>
      <c r="E149" s="96"/>
      <c r="F149" s="96" t="s">
        <v>104</v>
      </c>
      <c r="G149" s="96"/>
    </row>
    <row r="150" spans="2:7" hidden="1" outlineLevel="1" x14ac:dyDescent="0.2">
      <c r="B150" s="95" t="s">
        <v>317</v>
      </c>
      <c r="C150" s="96"/>
      <c r="D150" s="96"/>
      <c r="E150" s="96" t="s">
        <v>104</v>
      </c>
      <c r="F150" s="96"/>
      <c r="G150" s="96"/>
    </row>
    <row r="151" spans="2:7" hidden="1" outlineLevel="1" x14ac:dyDescent="0.2">
      <c r="B151" s="95" t="s">
        <v>318</v>
      </c>
      <c r="C151" s="96"/>
      <c r="D151" s="96"/>
      <c r="E151" s="96"/>
      <c r="F151" s="96" t="s">
        <v>104</v>
      </c>
      <c r="G151" s="96"/>
    </row>
    <row r="152" spans="2:7" ht="25.5" hidden="1" outlineLevel="1" x14ac:dyDescent="0.2">
      <c r="B152" s="95" t="s">
        <v>319</v>
      </c>
      <c r="C152" s="96"/>
      <c r="D152" s="96"/>
      <c r="E152" s="96"/>
      <c r="F152" s="96" t="s">
        <v>104</v>
      </c>
      <c r="G152" s="96"/>
    </row>
    <row r="153" spans="2:7" ht="25.5" hidden="1" outlineLevel="1" x14ac:dyDescent="0.2">
      <c r="B153" s="95" t="s">
        <v>320</v>
      </c>
      <c r="C153" s="96"/>
      <c r="D153" s="96"/>
      <c r="E153" s="96" t="s">
        <v>104</v>
      </c>
      <c r="F153" s="96"/>
      <c r="G153" s="96"/>
    </row>
    <row r="154" spans="2:7" ht="25.5" hidden="1" outlineLevel="1" x14ac:dyDescent="0.2">
      <c r="B154" s="95" t="s">
        <v>321</v>
      </c>
      <c r="C154" s="96"/>
      <c r="D154" s="96"/>
      <c r="E154" s="96"/>
      <c r="F154" s="96" t="s">
        <v>104</v>
      </c>
      <c r="G154" s="96"/>
    </row>
    <row r="155" spans="2:7" ht="15.75" collapsed="1" x14ac:dyDescent="0.2">
      <c r="B155" s="97" t="s">
        <v>632</v>
      </c>
      <c r="C155" s="98"/>
      <c r="D155" s="98"/>
      <c r="E155" s="98"/>
      <c r="F155" s="98"/>
      <c r="G155" s="98"/>
    </row>
    <row r="156" spans="2:7" hidden="1" outlineLevel="1" x14ac:dyDescent="0.2">
      <c r="B156" s="95" t="s">
        <v>322</v>
      </c>
      <c r="C156" s="96"/>
      <c r="D156" s="96" t="s">
        <v>104</v>
      </c>
      <c r="E156" s="96"/>
      <c r="F156" s="96"/>
      <c r="G156" s="96"/>
    </row>
    <row r="157" spans="2:7" hidden="1" outlineLevel="1" x14ac:dyDescent="0.2">
      <c r="B157" s="95" t="s">
        <v>323</v>
      </c>
      <c r="C157" s="96"/>
      <c r="D157" s="96"/>
      <c r="E157" s="96" t="s">
        <v>104</v>
      </c>
      <c r="F157" s="96" t="s">
        <v>104</v>
      </c>
      <c r="G157" s="96"/>
    </row>
    <row r="158" spans="2:7" hidden="1" outlineLevel="1" x14ac:dyDescent="0.2">
      <c r="B158" s="95" t="s">
        <v>324</v>
      </c>
      <c r="C158" s="96"/>
      <c r="D158" s="96"/>
      <c r="E158" s="96" t="s">
        <v>104</v>
      </c>
      <c r="F158" s="96" t="s">
        <v>104</v>
      </c>
      <c r="G158" s="96"/>
    </row>
    <row r="159" spans="2:7" ht="15.75" collapsed="1" x14ac:dyDescent="0.2">
      <c r="B159" s="97" t="s">
        <v>672</v>
      </c>
      <c r="C159" s="98"/>
      <c r="D159" s="98"/>
      <c r="E159" s="98"/>
      <c r="F159" s="98"/>
      <c r="G159" s="98"/>
    </row>
    <row r="160" spans="2:7" hidden="1" outlineLevel="1" x14ac:dyDescent="0.2">
      <c r="B160" s="95" t="s">
        <v>325</v>
      </c>
      <c r="C160" s="96"/>
      <c r="D160" s="96" t="s">
        <v>104</v>
      </c>
      <c r="E160" s="96"/>
      <c r="F160" s="96"/>
      <c r="G160" s="96"/>
    </row>
    <row r="161" spans="1:19" hidden="1" outlineLevel="1" x14ac:dyDescent="0.2">
      <c r="B161" s="95" t="s">
        <v>326</v>
      </c>
      <c r="C161" s="96"/>
      <c r="D161" s="96" t="s">
        <v>104</v>
      </c>
      <c r="E161" s="96" t="s">
        <v>104</v>
      </c>
      <c r="F161" s="96"/>
      <c r="G161" s="96"/>
    </row>
    <row r="162" spans="1:19" hidden="1" outlineLevel="1" x14ac:dyDescent="0.2">
      <c r="B162" s="95" t="s">
        <v>327</v>
      </c>
      <c r="C162" s="96"/>
      <c r="D162" s="96"/>
      <c r="E162" s="96" t="s">
        <v>104</v>
      </c>
      <c r="F162" s="96" t="s">
        <v>104</v>
      </c>
      <c r="G162" s="96"/>
    </row>
    <row r="163" spans="1:19" hidden="1" outlineLevel="1" x14ac:dyDescent="0.2">
      <c r="B163" s="95" t="s">
        <v>328</v>
      </c>
      <c r="C163" s="96"/>
      <c r="D163" s="96"/>
      <c r="E163" s="96"/>
      <c r="F163" s="96" t="s">
        <v>104</v>
      </c>
      <c r="G163" s="96"/>
    </row>
    <row r="164" spans="1:19" hidden="1" outlineLevel="1" x14ac:dyDescent="0.2">
      <c r="B164" s="95" t="s">
        <v>330</v>
      </c>
      <c r="C164" s="96"/>
      <c r="D164" s="96"/>
      <c r="E164" s="96"/>
      <c r="F164" s="96" t="s">
        <v>104</v>
      </c>
      <c r="G164" s="96" t="s">
        <v>104</v>
      </c>
    </row>
    <row r="165" spans="1:19" ht="15.75" x14ac:dyDescent="0.2">
      <c r="B165" s="97" t="s">
        <v>626</v>
      </c>
      <c r="C165" s="176"/>
      <c r="D165" s="176"/>
      <c r="E165" s="176"/>
      <c r="F165" s="176"/>
      <c r="G165" s="176"/>
    </row>
    <row r="166" spans="1:19" outlineLevel="1" x14ac:dyDescent="0.2">
      <c r="B166" s="95" t="s">
        <v>329</v>
      </c>
      <c r="C166" s="96"/>
      <c r="D166" s="96" t="s">
        <v>104</v>
      </c>
      <c r="E166" s="96"/>
      <c r="F166" s="96"/>
      <c r="G166" s="96"/>
    </row>
    <row r="167" spans="1:19" ht="15.75" collapsed="1" x14ac:dyDescent="0.2">
      <c r="B167" s="97" t="s">
        <v>641</v>
      </c>
      <c r="C167" s="98"/>
      <c r="D167" s="98"/>
      <c r="E167" s="98"/>
      <c r="F167" s="98"/>
      <c r="G167" s="98"/>
    </row>
    <row r="168" spans="1:19" hidden="1" outlineLevel="1" x14ac:dyDescent="0.2">
      <c r="B168" s="103" t="s">
        <v>331</v>
      </c>
      <c r="C168" s="96"/>
      <c r="D168" s="96"/>
      <c r="E168" s="96"/>
      <c r="F168" s="96" t="s">
        <v>104</v>
      </c>
      <c r="G168" s="96" t="s">
        <v>104</v>
      </c>
    </row>
    <row r="169" spans="1:19" hidden="1" outlineLevel="1" x14ac:dyDescent="0.2">
      <c r="B169" s="95" t="s">
        <v>332</v>
      </c>
      <c r="C169" s="96"/>
      <c r="D169" s="96"/>
      <c r="E169" s="96"/>
      <c r="F169" s="96" t="s">
        <v>104</v>
      </c>
      <c r="G169" s="96" t="s">
        <v>104</v>
      </c>
    </row>
    <row r="170" spans="1:19" ht="25.5" hidden="1" outlineLevel="1" x14ac:dyDescent="0.2">
      <c r="B170" s="95" t="s">
        <v>333</v>
      </c>
      <c r="C170" s="96"/>
      <c r="D170" s="96"/>
      <c r="E170" s="96"/>
      <c r="F170" s="96"/>
      <c r="G170" s="96" t="s">
        <v>104</v>
      </c>
    </row>
    <row r="172" spans="1:19" ht="15.75" x14ac:dyDescent="0.25">
      <c r="A172" s="171"/>
      <c r="B172" s="171" t="s">
        <v>490</v>
      </c>
      <c r="C172" s="171"/>
      <c r="D172" s="171"/>
      <c r="E172" s="171"/>
      <c r="F172" s="171"/>
      <c r="G172" s="171"/>
      <c r="H172" s="170"/>
      <c r="I172" s="171" t="s">
        <v>483</v>
      </c>
      <c r="J172" s="170"/>
      <c r="P172" s="170"/>
      <c r="S172" s="173"/>
    </row>
    <row r="173" spans="1:19" ht="15.75" x14ac:dyDescent="0.25">
      <c r="A173" s="51" t="s">
        <v>1</v>
      </c>
      <c r="B173" s="53" t="s">
        <v>55</v>
      </c>
      <c r="C173" s="53"/>
      <c r="D173" s="53"/>
      <c r="E173" s="53"/>
      <c r="F173" s="88" t="s">
        <v>41</v>
      </c>
      <c r="G173" s="201">
        <v>2</v>
      </c>
      <c r="I173" s="60" t="s">
        <v>43</v>
      </c>
      <c r="J173" s="60"/>
      <c r="K173" s="60" t="s">
        <v>74</v>
      </c>
      <c r="L173" s="60"/>
      <c r="M173" s="60"/>
      <c r="N173" s="60"/>
      <c r="O173" s="60"/>
    </row>
    <row r="174" spans="1:19" ht="15.75" x14ac:dyDescent="0.25">
      <c r="A174" s="54" t="s">
        <v>2</v>
      </c>
      <c r="B174" s="56" t="s">
        <v>56</v>
      </c>
      <c r="C174" s="56"/>
      <c r="D174" s="56"/>
      <c r="E174" s="56"/>
      <c r="F174" s="89" t="s">
        <v>41</v>
      </c>
      <c r="G174" s="202">
        <v>2</v>
      </c>
      <c r="I174" s="61" t="s">
        <v>44</v>
      </c>
      <c r="J174" s="61"/>
      <c r="K174" s="61" t="s">
        <v>75</v>
      </c>
      <c r="L174" s="61"/>
      <c r="M174" s="61"/>
      <c r="N174" s="61"/>
      <c r="O174" s="61"/>
    </row>
    <row r="175" spans="1:19" ht="15.75" x14ac:dyDescent="0.25">
      <c r="A175" s="54" t="s">
        <v>3</v>
      </c>
      <c r="B175" s="56" t="s">
        <v>57</v>
      </c>
      <c r="C175" s="56"/>
      <c r="D175" s="56"/>
      <c r="E175" s="56"/>
      <c r="F175" s="89" t="s">
        <v>41</v>
      </c>
      <c r="G175" s="202">
        <v>2</v>
      </c>
      <c r="I175" s="61" t="s">
        <v>45</v>
      </c>
      <c r="J175" s="61"/>
      <c r="K175" s="61" t="s">
        <v>76</v>
      </c>
      <c r="L175" s="61"/>
      <c r="M175" s="61"/>
      <c r="N175" s="61"/>
      <c r="O175" s="61"/>
    </row>
    <row r="176" spans="1:19" ht="15.75" x14ac:dyDescent="0.25">
      <c r="A176" s="54" t="s">
        <v>63</v>
      </c>
      <c r="B176" s="56" t="s">
        <v>58</v>
      </c>
      <c r="C176" s="56"/>
      <c r="D176" s="56"/>
      <c r="E176" s="56"/>
      <c r="F176" s="89" t="s">
        <v>41</v>
      </c>
      <c r="G176" s="202">
        <v>2</v>
      </c>
      <c r="I176" s="61" t="s">
        <v>46</v>
      </c>
      <c r="J176" s="61"/>
      <c r="K176" s="61" t="s">
        <v>77</v>
      </c>
      <c r="L176" s="61"/>
      <c r="M176" s="61"/>
      <c r="N176" s="61"/>
      <c r="O176" s="61"/>
    </row>
    <row r="177" spans="1:26" ht="15.75" x14ac:dyDescent="0.25">
      <c r="A177" s="54" t="s">
        <v>64</v>
      </c>
      <c r="B177" s="56" t="s">
        <v>59</v>
      </c>
      <c r="C177" s="56"/>
      <c r="D177" s="56"/>
      <c r="E177" s="56"/>
      <c r="F177" s="89" t="s">
        <v>42</v>
      </c>
      <c r="G177" s="202">
        <v>3</v>
      </c>
      <c r="I177" s="62" t="s">
        <v>47</v>
      </c>
      <c r="J177" s="62"/>
      <c r="K177" s="62" t="s">
        <v>78</v>
      </c>
      <c r="L177" s="62"/>
      <c r="M177" s="62"/>
      <c r="N177" s="62"/>
      <c r="O177" s="62"/>
    </row>
    <row r="178" spans="1:26" ht="15.75" x14ac:dyDescent="0.25">
      <c r="A178" s="57" t="s">
        <v>4</v>
      </c>
      <c r="B178" s="59" t="s">
        <v>60</v>
      </c>
      <c r="C178" s="59"/>
      <c r="D178" s="59"/>
      <c r="E178" s="59"/>
      <c r="F178" s="90" t="s">
        <v>42</v>
      </c>
      <c r="G178" s="203">
        <v>3</v>
      </c>
    </row>
    <row r="179" spans="1:26" ht="15.75" x14ac:dyDescent="0.25">
      <c r="A179" s="46"/>
      <c r="B179" s="46"/>
      <c r="C179" s="46"/>
      <c r="D179" s="46"/>
      <c r="E179" s="46"/>
      <c r="F179" s="86" t="s">
        <v>65</v>
      </c>
      <c r="G179" s="48">
        <f>SUM(G173:G178)</f>
        <v>14</v>
      </c>
    </row>
    <row r="180" spans="1:26" ht="15.75" x14ac:dyDescent="0.2">
      <c r="B180" s="29" t="s">
        <v>93</v>
      </c>
      <c r="C180" s="27"/>
      <c r="D180" s="27"/>
      <c r="E180" s="27"/>
      <c r="F180" s="68" t="str">
        <f>IF(G179&lt;11,$I$173,IF(G179&lt;19,$I$174,IF(G179&lt;27,$I$175,IF(G179&lt;35,$I$176,IF(G179&lt;43,$I$177,"NAPAKA")))))</f>
        <v>Cenovni razred II</v>
      </c>
      <c r="G180" s="27"/>
    </row>
    <row r="183" spans="1:26" ht="15.75" x14ac:dyDescent="0.2">
      <c r="B183" s="72" t="s">
        <v>94</v>
      </c>
      <c r="C183" s="127" t="s">
        <v>99</v>
      </c>
      <c r="D183" s="127" t="s">
        <v>100</v>
      </c>
      <c r="E183" s="127" t="s">
        <v>101</v>
      </c>
      <c r="F183" s="127" t="s">
        <v>102</v>
      </c>
      <c r="G183" s="127" t="s">
        <v>103</v>
      </c>
    </row>
    <row r="184" spans="1:26" ht="15.75" collapsed="1" x14ac:dyDescent="0.2">
      <c r="B184" s="110" t="s">
        <v>642</v>
      </c>
      <c r="C184" s="118"/>
      <c r="D184" s="118"/>
      <c r="E184" s="118"/>
      <c r="F184" s="118"/>
      <c r="G184" s="118"/>
    </row>
    <row r="185" spans="1:26" hidden="1" outlineLevel="1" x14ac:dyDescent="0.2">
      <c r="B185" s="106" t="s">
        <v>334</v>
      </c>
      <c r="C185" s="107" t="s">
        <v>104</v>
      </c>
      <c r="D185" s="108"/>
      <c r="E185" s="108"/>
      <c r="F185" s="108"/>
      <c r="G185" s="108"/>
    </row>
    <row r="186" spans="1:26" hidden="1" outlineLevel="1" x14ac:dyDescent="0.2">
      <c r="B186" s="106" t="s">
        <v>659</v>
      </c>
      <c r="C186" s="107" t="s">
        <v>104</v>
      </c>
      <c r="D186" s="108"/>
      <c r="E186" s="108"/>
      <c r="F186" s="108"/>
      <c r="G186" s="108"/>
    </row>
    <row r="187" spans="1:26" ht="25.5" hidden="1" outlineLevel="1" x14ac:dyDescent="0.2">
      <c r="B187" s="106" t="s">
        <v>605</v>
      </c>
      <c r="C187" s="107" t="s">
        <v>104</v>
      </c>
      <c r="D187" s="107" t="s">
        <v>104</v>
      </c>
      <c r="E187" s="108"/>
      <c r="F187" s="108"/>
      <c r="G187" s="108"/>
    </row>
    <row r="188" spans="1:26" ht="25.5" hidden="1" outlineLevel="1" x14ac:dyDescent="0.2">
      <c r="B188" s="106" t="s">
        <v>606</v>
      </c>
      <c r="C188" s="108"/>
      <c r="D188" s="108"/>
      <c r="E188" s="107" t="s">
        <v>104</v>
      </c>
      <c r="F188" s="108"/>
      <c r="G188" s="108"/>
    </row>
    <row r="189" spans="1:26" ht="25.5" hidden="1" outlineLevel="1" x14ac:dyDescent="0.2">
      <c r="B189" s="106" t="s">
        <v>660</v>
      </c>
      <c r="C189" s="108"/>
      <c r="D189" s="108"/>
      <c r="E189" s="108"/>
      <c r="F189" s="107" t="s">
        <v>104</v>
      </c>
      <c r="G189" s="108"/>
    </row>
    <row r="190" spans="1:26" ht="15.75" hidden="1" outlineLevel="1" x14ac:dyDescent="0.25">
      <c r="B190" s="106" t="s">
        <v>607</v>
      </c>
      <c r="C190" s="108"/>
      <c r="D190" s="107" t="s">
        <v>104</v>
      </c>
      <c r="E190" s="107" t="s">
        <v>104</v>
      </c>
      <c r="F190" s="108"/>
      <c r="G190" s="108"/>
      <c r="Q190" s="33"/>
      <c r="R190" s="33"/>
      <c r="S190" s="33"/>
      <c r="T190" s="5"/>
      <c r="U190" s="5"/>
      <c r="V190" s="5"/>
      <c r="W190" s="5"/>
      <c r="X190" s="5"/>
      <c r="Y190" s="5"/>
      <c r="Z190" s="5"/>
    </row>
    <row r="191" spans="1:26" hidden="1" outlineLevel="1" x14ac:dyDescent="0.2">
      <c r="B191" s="106" t="s">
        <v>463</v>
      </c>
      <c r="C191" s="108"/>
      <c r="D191" s="108"/>
      <c r="E191" s="107" t="s">
        <v>104</v>
      </c>
      <c r="F191" s="108"/>
      <c r="G191" s="108"/>
    </row>
    <row r="192" spans="1:26" ht="38.25" hidden="1" outlineLevel="1" x14ac:dyDescent="0.2">
      <c r="B192" s="109" t="s">
        <v>464</v>
      </c>
      <c r="C192" s="108" t="s">
        <v>104</v>
      </c>
      <c r="D192" s="108" t="s">
        <v>104</v>
      </c>
      <c r="E192" s="108"/>
      <c r="F192" s="108"/>
      <c r="G192" s="108"/>
      <c r="U192" s="44"/>
      <c r="V192" s="44"/>
      <c r="W192" s="44"/>
      <c r="X192" s="44"/>
      <c r="Y192" s="44"/>
      <c r="Z192" s="44"/>
    </row>
    <row r="193" spans="2:26" hidden="1" outlineLevel="1" x14ac:dyDescent="0.2">
      <c r="B193" s="106" t="s">
        <v>615</v>
      </c>
      <c r="C193" s="108"/>
      <c r="D193" s="107"/>
      <c r="E193" s="107"/>
      <c r="F193" s="108" t="s">
        <v>104</v>
      </c>
      <c r="G193" s="108"/>
    </row>
    <row r="194" spans="2:26" ht="16.5" collapsed="1" x14ac:dyDescent="0.2">
      <c r="B194" s="111" t="s">
        <v>643</v>
      </c>
      <c r="C194" s="119"/>
      <c r="D194" s="119"/>
      <c r="E194" s="119"/>
      <c r="F194" s="119"/>
      <c r="G194" s="119"/>
      <c r="U194" s="44"/>
      <c r="V194" s="47"/>
      <c r="W194" s="44"/>
      <c r="X194" s="44"/>
      <c r="Y194" s="44"/>
      <c r="Z194" s="44"/>
    </row>
    <row r="195" spans="2:26" ht="16.5" hidden="1" outlineLevel="1" x14ac:dyDescent="0.2">
      <c r="B195" s="106" t="s">
        <v>611</v>
      </c>
      <c r="C195" s="108"/>
      <c r="D195" s="108" t="s">
        <v>104</v>
      </c>
      <c r="E195" s="108" t="s">
        <v>104</v>
      </c>
      <c r="F195" s="107"/>
      <c r="G195" s="108"/>
      <c r="U195" s="44"/>
      <c r="V195" s="47"/>
      <c r="W195" s="44"/>
      <c r="X195" s="44"/>
      <c r="Y195" s="44"/>
      <c r="Z195" s="44"/>
    </row>
    <row r="196" spans="2:26" ht="16.5" hidden="1" outlineLevel="1" x14ac:dyDescent="0.2">
      <c r="B196" s="106" t="s">
        <v>609</v>
      </c>
      <c r="C196" s="108"/>
      <c r="D196" s="108"/>
      <c r="E196" s="108" t="s">
        <v>104</v>
      </c>
      <c r="F196" s="108" t="s">
        <v>104</v>
      </c>
      <c r="G196" s="108"/>
      <c r="U196" s="44"/>
      <c r="V196" s="47"/>
      <c r="W196" s="44"/>
      <c r="X196" s="44"/>
      <c r="Y196" s="44"/>
      <c r="Z196" s="44"/>
    </row>
    <row r="197" spans="2:26" ht="16.5" hidden="1" outlineLevel="1" x14ac:dyDescent="0.2">
      <c r="B197" s="106" t="s">
        <v>610</v>
      </c>
      <c r="C197" s="108"/>
      <c r="D197" s="108"/>
      <c r="E197" s="107" t="s">
        <v>104</v>
      </c>
      <c r="F197" s="107" t="s">
        <v>104</v>
      </c>
      <c r="G197" s="108"/>
      <c r="U197" s="44"/>
      <c r="V197" s="47"/>
      <c r="W197" s="44"/>
      <c r="X197" s="44"/>
      <c r="Y197" s="44"/>
      <c r="Z197" s="44"/>
    </row>
    <row r="198" spans="2:26" ht="25.5" hidden="1" outlineLevel="1" x14ac:dyDescent="0.2">
      <c r="B198" s="106" t="s">
        <v>612</v>
      </c>
      <c r="C198" s="108"/>
      <c r="D198" s="108"/>
      <c r="E198" s="108"/>
      <c r="F198" s="107" t="s">
        <v>104</v>
      </c>
      <c r="G198" s="108"/>
      <c r="U198" s="44"/>
      <c r="V198" s="47"/>
      <c r="W198" s="44"/>
      <c r="X198" s="44"/>
      <c r="Y198" s="44"/>
      <c r="Z198" s="44"/>
    </row>
    <row r="199" spans="2:26" ht="25.5" hidden="1" outlineLevel="1" x14ac:dyDescent="0.2">
      <c r="B199" s="106" t="s">
        <v>620</v>
      </c>
      <c r="C199" s="108"/>
      <c r="D199" s="108"/>
      <c r="E199" s="108"/>
      <c r="F199" s="107" t="s">
        <v>104</v>
      </c>
      <c r="G199" s="108" t="s">
        <v>104</v>
      </c>
      <c r="U199" s="44"/>
      <c r="V199" s="47"/>
      <c r="W199" s="44"/>
      <c r="X199" s="44"/>
      <c r="Y199" s="44"/>
      <c r="Z199" s="44"/>
    </row>
    <row r="200" spans="2:26" ht="25.5" hidden="1" outlineLevel="1" x14ac:dyDescent="0.2">
      <c r="B200" s="106" t="s">
        <v>613</v>
      </c>
      <c r="C200" s="108"/>
      <c r="D200" s="108"/>
      <c r="E200" s="108"/>
      <c r="F200" s="107" t="s">
        <v>104</v>
      </c>
      <c r="G200" s="108" t="s">
        <v>104</v>
      </c>
      <c r="U200" s="44"/>
      <c r="V200" s="47"/>
      <c r="W200" s="44"/>
      <c r="X200" s="44"/>
      <c r="Y200" s="44"/>
      <c r="Z200" s="44"/>
    </row>
    <row r="201" spans="2:26" ht="16.5" hidden="1" outlineLevel="1" x14ac:dyDescent="0.2">
      <c r="B201" s="106" t="s">
        <v>619</v>
      </c>
      <c r="C201" s="108"/>
      <c r="D201" s="108"/>
      <c r="E201" s="108" t="s">
        <v>104</v>
      </c>
      <c r="F201" s="107" t="s">
        <v>104</v>
      </c>
      <c r="G201" s="108"/>
      <c r="U201" s="44"/>
      <c r="V201" s="47"/>
      <c r="W201" s="44"/>
      <c r="X201" s="44"/>
      <c r="Y201" s="44"/>
      <c r="Z201" s="44"/>
    </row>
    <row r="202" spans="2:26" ht="16.5" hidden="1" outlineLevel="1" x14ac:dyDescent="0.2">
      <c r="B202" s="106" t="s">
        <v>614</v>
      </c>
      <c r="C202" s="108"/>
      <c r="D202" s="108"/>
      <c r="E202" s="108"/>
      <c r="F202" s="107" t="s">
        <v>104</v>
      </c>
      <c r="G202" s="108" t="s">
        <v>104</v>
      </c>
      <c r="U202" s="44"/>
      <c r="V202" s="47"/>
      <c r="W202" s="44"/>
      <c r="X202" s="44"/>
      <c r="Y202" s="44"/>
      <c r="Z202" s="44"/>
    </row>
    <row r="203" spans="2:26" ht="25.5" hidden="1" outlineLevel="1" x14ac:dyDescent="0.2">
      <c r="B203" s="106" t="s">
        <v>608</v>
      </c>
      <c r="C203" s="108"/>
      <c r="D203" s="107" t="s">
        <v>104</v>
      </c>
      <c r="E203" s="108"/>
      <c r="F203" s="108"/>
      <c r="G203" s="108"/>
      <c r="Q203" s="43"/>
      <c r="R203" s="43"/>
      <c r="S203" s="43"/>
      <c r="T203" s="43"/>
      <c r="U203" s="43"/>
      <c r="V203" s="43"/>
      <c r="W203" s="43"/>
      <c r="X203" s="43"/>
      <c r="Y203" s="43"/>
      <c r="Z203" s="43"/>
    </row>
    <row r="204" spans="2:26" ht="25.5" hidden="1" outlineLevel="1" x14ac:dyDescent="0.2">
      <c r="B204" s="106" t="s">
        <v>661</v>
      </c>
      <c r="C204" s="108"/>
      <c r="D204" s="108" t="s">
        <v>104</v>
      </c>
      <c r="E204" s="108" t="s">
        <v>104</v>
      </c>
      <c r="F204" s="108"/>
      <c r="G204" s="108"/>
      <c r="Q204" s="43"/>
      <c r="R204" s="43"/>
      <c r="S204" s="43"/>
      <c r="T204" s="43"/>
      <c r="U204" s="43"/>
      <c r="V204" s="43"/>
      <c r="W204" s="43"/>
      <c r="X204" s="43"/>
      <c r="Y204" s="43"/>
      <c r="Z204" s="43"/>
    </row>
    <row r="205" spans="2:26" ht="25.5" hidden="1" outlineLevel="1" x14ac:dyDescent="0.2">
      <c r="B205" s="106" t="s">
        <v>476</v>
      </c>
      <c r="C205" s="108"/>
      <c r="D205" s="108"/>
      <c r="E205" s="107" t="s">
        <v>104</v>
      </c>
      <c r="F205" s="108"/>
      <c r="G205" s="108"/>
    </row>
    <row r="206" spans="2:26" ht="51" hidden="1" outlineLevel="1" x14ac:dyDescent="0.2">
      <c r="B206" s="106" t="s">
        <v>477</v>
      </c>
      <c r="C206" s="108"/>
      <c r="D206" s="108"/>
      <c r="E206" s="107"/>
      <c r="F206" s="108" t="s">
        <v>104</v>
      </c>
      <c r="G206" s="108" t="s">
        <v>104</v>
      </c>
    </row>
    <row r="207" spans="2:26" hidden="1" outlineLevel="1" x14ac:dyDescent="0.2">
      <c r="B207" s="106" t="s">
        <v>616</v>
      </c>
      <c r="C207" s="108"/>
      <c r="D207" s="108"/>
      <c r="E207" s="108"/>
      <c r="F207" s="107" t="s">
        <v>104</v>
      </c>
      <c r="G207" s="108" t="s">
        <v>104</v>
      </c>
    </row>
    <row r="208" spans="2:26" ht="25.5" hidden="1" outlineLevel="1" x14ac:dyDescent="0.2">
      <c r="B208" s="106" t="s">
        <v>475</v>
      </c>
      <c r="C208" s="108"/>
      <c r="D208" s="108"/>
      <c r="E208" s="108"/>
      <c r="F208" s="108"/>
      <c r="G208" s="107" t="s">
        <v>104</v>
      </c>
    </row>
    <row r="209" spans="2:7" hidden="1" outlineLevel="1" x14ac:dyDescent="0.2">
      <c r="B209" s="106" t="s">
        <v>465</v>
      </c>
      <c r="C209" s="108"/>
      <c r="D209" s="108"/>
      <c r="E209" s="108" t="s">
        <v>104</v>
      </c>
      <c r="F209" s="107" t="s">
        <v>104</v>
      </c>
      <c r="G209" s="107"/>
    </row>
    <row r="210" spans="2:7" ht="15.75" collapsed="1" x14ac:dyDescent="0.2">
      <c r="B210" s="111" t="s">
        <v>644</v>
      </c>
      <c r="C210" s="119"/>
      <c r="D210" s="119"/>
      <c r="E210" s="119"/>
      <c r="F210" s="119"/>
      <c r="G210" s="119"/>
    </row>
    <row r="211" spans="2:7" hidden="1" outlineLevel="1" x14ac:dyDescent="0.2">
      <c r="B211" s="106" t="s">
        <v>335</v>
      </c>
      <c r="C211" s="108"/>
      <c r="D211" s="108"/>
      <c r="E211" s="108"/>
      <c r="F211" s="108"/>
      <c r="G211" s="107" t="s">
        <v>104</v>
      </c>
    </row>
    <row r="212" spans="2:7" ht="25.5" hidden="1" outlineLevel="1" x14ac:dyDescent="0.2">
      <c r="B212" s="106" t="s">
        <v>662</v>
      </c>
      <c r="C212" s="108"/>
      <c r="D212" s="108"/>
      <c r="E212" s="108"/>
      <c r="F212" s="107" t="s">
        <v>104</v>
      </c>
      <c r="G212" s="107" t="s">
        <v>104</v>
      </c>
    </row>
    <row r="213" spans="2:7" hidden="1" outlineLevel="1" x14ac:dyDescent="0.2">
      <c r="B213" s="106" t="s">
        <v>663</v>
      </c>
      <c r="C213" s="108"/>
      <c r="D213" s="108"/>
      <c r="E213" s="108"/>
      <c r="F213" s="107" t="s">
        <v>104</v>
      </c>
      <c r="G213" s="107" t="s">
        <v>104</v>
      </c>
    </row>
    <row r="214" spans="2:7" hidden="1" outlineLevel="1" x14ac:dyDescent="0.2">
      <c r="B214" s="106" t="s">
        <v>664</v>
      </c>
      <c r="C214" s="108"/>
      <c r="D214" s="108"/>
      <c r="E214" s="108"/>
      <c r="F214" s="107" t="s">
        <v>104</v>
      </c>
      <c r="G214" s="107" t="s">
        <v>104</v>
      </c>
    </row>
    <row r="215" spans="2:7" ht="15.75" collapsed="1" x14ac:dyDescent="0.2">
      <c r="B215" s="111" t="s">
        <v>645</v>
      </c>
      <c r="C215" s="119"/>
      <c r="D215" s="119"/>
      <c r="E215" s="119"/>
      <c r="F215" s="119"/>
      <c r="G215" s="119"/>
    </row>
    <row r="216" spans="2:7" hidden="1" outlineLevel="1" x14ac:dyDescent="0.2">
      <c r="B216" s="106" t="s">
        <v>617</v>
      </c>
      <c r="C216" s="107" t="s">
        <v>104</v>
      </c>
      <c r="D216" s="107" t="s">
        <v>104</v>
      </c>
      <c r="E216" s="108"/>
      <c r="F216" s="108"/>
      <c r="G216" s="108"/>
    </row>
    <row r="217" spans="2:7" hidden="1" outlineLevel="1" x14ac:dyDescent="0.2">
      <c r="B217" s="106" t="s">
        <v>466</v>
      </c>
      <c r="C217" s="108"/>
      <c r="D217" s="107"/>
      <c r="E217" s="108"/>
      <c r="F217" s="108" t="s">
        <v>104</v>
      </c>
      <c r="G217" s="108" t="s">
        <v>104</v>
      </c>
    </row>
    <row r="218" spans="2:7" hidden="1" outlineLevel="1" x14ac:dyDescent="0.2">
      <c r="B218" s="106" t="s">
        <v>467</v>
      </c>
      <c r="C218" s="108"/>
      <c r="D218" s="107" t="s">
        <v>104</v>
      </c>
      <c r="E218" s="107"/>
      <c r="F218" s="108"/>
      <c r="G218" s="108"/>
    </row>
    <row r="219" spans="2:7" ht="25.5" hidden="1" outlineLevel="1" x14ac:dyDescent="0.2">
      <c r="B219" s="106" t="s">
        <v>665</v>
      </c>
      <c r="C219" s="108"/>
      <c r="D219" s="108" t="s">
        <v>104</v>
      </c>
      <c r="E219" s="107" t="s">
        <v>104</v>
      </c>
      <c r="F219" s="108"/>
      <c r="G219" s="108"/>
    </row>
    <row r="220" spans="2:7" ht="38.25" hidden="1" outlineLevel="1" x14ac:dyDescent="0.2">
      <c r="B220" s="106" t="s">
        <v>468</v>
      </c>
      <c r="C220" s="108"/>
      <c r="D220" s="108"/>
      <c r="E220" s="107" t="s">
        <v>104</v>
      </c>
      <c r="F220" s="107" t="s">
        <v>104</v>
      </c>
      <c r="G220" s="108"/>
    </row>
    <row r="221" spans="2:7" ht="25.5" hidden="1" outlineLevel="1" x14ac:dyDescent="0.2">
      <c r="B221" s="106" t="s">
        <v>618</v>
      </c>
      <c r="C221" s="108"/>
      <c r="D221" s="108"/>
      <c r="E221" s="108" t="s">
        <v>104</v>
      </c>
      <c r="F221" s="107" t="s">
        <v>104</v>
      </c>
      <c r="G221" s="108"/>
    </row>
    <row r="222" spans="2:7" hidden="1" outlineLevel="1" x14ac:dyDescent="0.2">
      <c r="B222" s="106" t="s">
        <v>336</v>
      </c>
      <c r="C222" s="108"/>
      <c r="D222" s="108"/>
      <c r="E222" s="108"/>
      <c r="F222" s="107" t="s">
        <v>104</v>
      </c>
      <c r="G222" s="108"/>
    </row>
    <row r="223" spans="2:7" ht="25.5" hidden="1" outlineLevel="1" x14ac:dyDescent="0.2">
      <c r="B223" s="106" t="s">
        <v>666</v>
      </c>
      <c r="C223" s="108"/>
      <c r="D223" s="108"/>
      <c r="E223" s="108"/>
      <c r="F223" s="107" t="s">
        <v>104</v>
      </c>
      <c r="G223" s="107" t="s">
        <v>104</v>
      </c>
    </row>
    <row r="224" spans="2:7" hidden="1" outlineLevel="1" x14ac:dyDescent="0.2">
      <c r="B224" s="106" t="s">
        <v>667</v>
      </c>
      <c r="C224" s="108"/>
      <c r="D224" s="108"/>
      <c r="E224" s="108"/>
      <c r="F224" s="107" t="s">
        <v>104</v>
      </c>
      <c r="G224" s="107" t="s">
        <v>104</v>
      </c>
    </row>
    <row r="225" spans="2:7" hidden="1" outlineLevel="1" x14ac:dyDescent="0.2">
      <c r="B225" s="106" t="s">
        <v>670</v>
      </c>
      <c r="C225" s="108"/>
      <c r="D225" s="108"/>
      <c r="E225" s="108"/>
      <c r="F225" s="107" t="s">
        <v>104</v>
      </c>
      <c r="G225" s="107" t="s">
        <v>104</v>
      </c>
    </row>
    <row r="226" spans="2:7" hidden="1" outlineLevel="1" x14ac:dyDescent="0.2">
      <c r="B226" s="106" t="s">
        <v>668</v>
      </c>
      <c r="C226" s="108"/>
      <c r="D226" s="108"/>
      <c r="E226" s="108"/>
      <c r="F226" s="107" t="s">
        <v>104</v>
      </c>
      <c r="G226" s="108"/>
    </row>
    <row r="227" spans="2:7" ht="15.75" collapsed="1" x14ac:dyDescent="0.2">
      <c r="B227" s="111" t="s">
        <v>646</v>
      </c>
      <c r="C227" s="119"/>
      <c r="D227" s="119"/>
      <c r="E227" s="119"/>
      <c r="F227" s="119"/>
      <c r="G227" s="119"/>
    </row>
    <row r="228" spans="2:7" hidden="1" outlineLevel="1" x14ac:dyDescent="0.2">
      <c r="B228" s="106" t="s">
        <v>337</v>
      </c>
      <c r="C228" s="108"/>
      <c r="D228" s="108"/>
      <c r="E228" s="108"/>
      <c r="F228" s="107" t="s">
        <v>104</v>
      </c>
      <c r="G228" s="108"/>
    </row>
    <row r="229" spans="2:7" hidden="1" outlineLevel="1" x14ac:dyDescent="0.2">
      <c r="B229" s="106" t="s">
        <v>469</v>
      </c>
      <c r="C229" s="108"/>
      <c r="D229" s="108"/>
      <c r="E229" s="107" t="s">
        <v>104</v>
      </c>
      <c r="F229" s="107" t="s">
        <v>104</v>
      </c>
      <c r="G229" s="108"/>
    </row>
    <row r="230" spans="2:7" ht="25.5" hidden="1" outlineLevel="1" x14ac:dyDescent="0.2">
      <c r="B230" s="106" t="s">
        <v>669</v>
      </c>
      <c r="C230" s="108"/>
      <c r="D230" s="108"/>
      <c r="E230" s="108" t="s">
        <v>104</v>
      </c>
      <c r="F230" s="107" t="s">
        <v>104</v>
      </c>
      <c r="G230" s="107"/>
    </row>
    <row r="231" spans="2:7" ht="25.5" hidden="1" outlineLevel="1" x14ac:dyDescent="0.2">
      <c r="B231" s="106" t="s">
        <v>338</v>
      </c>
      <c r="C231" s="108"/>
      <c r="D231" s="108"/>
      <c r="E231" s="108"/>
      <c r="F231" s="107" t="s">
        <v>104</v>
      </c>
      <c r="G231" s="107" t="s">
        <v>104</v>
      </c>
    </row>
    <row r="232" spans="2:7" hidden="1" outlineLevel="1" x14ac:dyDescent="0.2">
      <c r="B232" s="106" t="s">
        <v>470</v>
      </c>
      <c r="C232" s="108"/>
      <c r="D232" s="108"/>
      <c r="E232" s="108"/>
      <c r="F232" s="107"/>
      <c r="G232" s="107" t="s">
        <v>104</v>
      </c>
    </row>
    <row r="233" spans="2:7" ht="25.5" hidden="1" outlineLevel="1" x14ac:dyDescent="0.2">
      <c r="B233" s="106" t="s">
        <v>471</v>
      </c>
      <c r="C233" s="108"/>
      <c r="D233" s="108"/>
      <c r="E233" s="108"/>
      <c r="F233" s="107" t="s">
        <v>104</v>
      </c>
      <c r="G233" s="107"/>
    </row>
    <row r="234" spans="2:7" ht="25.5" hidden="1" outlineLevel="1" x14ac:dyDescent="0.2">
      <c r="B234" s="106" t="s">
        <v>472</v>
      </c>
      <c r="C234" s="108"/>
      <c r="D234" s="108"/>
      <c r="E234" s="108" t="s">
        <v>104</v>
      </c>
      <c r="F234" s="108" t="s">
        <v>104</v>
      </c>
      <c r="G234" s="107"/>
    </row>
    <row r="235" spans="2:7" hidden="1" outlineLevel="1" x14ac:dyDescent="0.2">
      <c r="B235" s="106" t="s">
        <v>473</v>
      </c>
      <c r="C235" s="108"/>
      <c r="D235" s="108"/>
      <c r="E235" s="108"/>
      <c r="F235" s="107"/>
      <c r="G235" s="108" t="s">
        <v>104</v>
      </c>
    </row>
    <row r="236" spans="2:7" hidden="1" outlineLevel="1" x14ac:dyDescent="0.2">
      <c r="B236" s="106" t="s">
        <v>474</v>
      </c>
      <c r="C236" s="108"/>
      <c r="D236" s="108" t="s">
        <v>104</v>
      </c>
      <c r="E236" s="108" t="s">
        <v>104</v>
      </c>
      <c r="F236" s="108"/>
      <c r="G236" s="107"/>
    </row>
    <row r="237" spans="2:7" ht="15.75" collapsed="1" x14ac:dyDescent="0.25">
      <c r="B237" s="112" t="s">
        <v>647</v>
      </c>
      <c r="C237" s="120"/>
      <c r="D237" s="120"/>
      <c r="E237" s="120"/>
      <c r="F237" s="120"/>
      <c r="G237" s="120"/>
    </row>
    <row r="238" spans="2:7" ht="25.5" hidden="1" outlineLevel="1" x14ac:dyDescent="0.2">
      <c r="B238" s="106" t="s">
        <v>478</v>
      </c>
      <c r="C238" s="108"/>
      <c r="D238" s="108"/>
      <c r="E238" s="107"/>
      <c r="F238" s="108" t="s">
        <v>104</v>
      </c>
      <c r="G238" s="108" t="s">
        <v>104</v>
      </c>
    </row>
    <row r="239" spans="2:7" ht="25.5" hidden="1" outlineLevel="1" x14ac:dyDescent="0.2">
      <c r="B239" s="106" t="s">
        <v>479</v>
      </c>
      <c r="C239" s="108"/>
      <c r="D239" s="108"/>
      <c r="E239" s="107"/>
      <c r="F239" s="108" t="s">
        <v>104</v>
      </c>
      <c r="G239" s="108" t="s">
        <v>104</v>
      </c>
    </row>
    <row r="240" spans="2:7" ht="25.5" hidden="1" outlineLevel="1" x14ac:dyDescent="0.2">
      <c r="B240" s="106" t="s">
        <v>480</v>
      </c>
      <c r="C240" s="108"/>
      <c r="D240" s="108"/>
      <c r="E240" s="107" t="s">
        <v>104</v>
      </c>
      <c r="F240" s="108" t="s">
        <v>104</v>
      </c>
      <c r="G240" s="108"/>
    </row>
    <row r="241" spans="1:16" hidden="1" outlineLevel="1" x14ac:dyDescent="0.2">
      <c r="B241" s="106" t="s">
        <v>481</v>
      </c>
      <c r="C241" s="108"/>
      <c r="D241" s="108"/>
      <c r="E241" s="108" t="s">
        <v>104</v>
      </c>
      <c r="F241" s="107"/>
      <c r="G241" s="107"/>
    </row>
    <row r="242" spans="1:16" ht="25.5" hidden="1" outlineLevel="1" x14ac:dyDescent="0.2">
      <c r="B242" s="177" t="s">
        <v>621</v>
      </c>
      <c r="C242" s="178"/>
      <c r="D242" s="178"/>
      <c r="E242" s="178" t="s">
        <v>104</v>
      </c>
      <c r="F242" s="179"/>
      <c r="G242" s="179"/>
    </row>
    <row r="244" spans="1:16" ht="15.75" x14ac:dyDescent="0.25">
      <c r="A244" s="171"/>
      <c r="B244" s="171" t="s">
        <v>491</v>
      </c>
      <c r="C244" s="171"/>
      <c r="D244" s="171"/>
      <c r="E244" s="171"/>
      <c r="F244" s="171"/>
      <c r="G244" s="171"/>
      <c r="H244" s="170"/>
      <c r="I244" s="171" t="s">
        <v>484</v>
      </c>
      <c r="J244" s="173"/>
      <c r="K244" s="173"/>
      <c r="L244" s="173"/>
      <c r="M244" s="173"/>
      <c r="N244" s="173"/>
      <c r="P244" s="170"/>
    </row>
    <row r="245" spans="1:16" ht="15.75" x14ac:dyDescent="0.25">
      <c r="A245" s="51" t="s">
        <v>1</v>
      </c>
      <c r="B245" s="53" t="s">
        <v>61</v>
      </c>
      <c r="C245" s="53"/>
      <c r="D245" s="53"/>
      <c r="E245" s="53"/>
      <c r="F245" s="88" t="s">
        <v>68</v>
      </c>
      <c r="G245" s="201">
        <v>5</v>
      </c>
      <c r="I245" s="60" t="s">
        <v>43</v>
      </c>
      <c r="J245" s="60"/>
      <c r="K245" s="60" t="s">
        <v>79</v>
      </c>
      <c r="L245" s="60"/>
      <c r="M245" s="60"/>
      <c r="N245" s="60"/>
      <c r="O245" s="60"/>
    </row>
    <row r="246" spans="1:16" ht="15.75" x14ac:dyDescent="0.25">
      <c r="A246" s="54" t="s">
        <v>2</v>
      </c>
      <c r="B246" s="56" t="s">
        <v>70</v>
      </c>
      <c r="C246" s="56"/>
      <c r="D246" s="56"/>
      <c r="E246" s="56"/>
      <c r="F246" s="89" t="s">
        <v>68</v>
      </c>
      <c r="G246" s="202">
        <v>5</v>
      </c>
      <c r="I246" s="61" t="s">
        <v>44</v>
      </c>
      <c r="J246" s="61"/>
      <c r="K246" s="61" t="s">
        <v>80</v>
      </c>
      <c r="L246" s="61"/>
      <c r="M246" s="61"/>
      <c r="N246" s="61"/>
      <c r="O246" s="61"/>
    </row>
    <row r="247" spans="1:16" ht="15.75" x14ac:dyDescent="0.25">
      <c r="A247" s="54" t="s">
        <v>3</v>
      </c>
      <c r="B247" s="56" t="s">
        <v>55</v>
      </c>
      <c r="C247" s="56"/>
      <c r="D247" s="56"/>
      <c r="E247" s="56"/>
      <c r="F247" s="89" t="s">
        <v>41</v>
      </c>
      <c r="G247" s="202">
        <v>2</v>
      </c>
      <c r="I247" s="61" t="s">
        <v>45</v>
      </c>
      <c r="J247" s="61"/>
      <c r="K247" s="61" t="s">
        <v>81</v>
      </c>
      <c r="L247" s="61"/>
      <c r="M247" s="61"/>
      <c r="N247" s="61"/>
      <c r="O247" s="61"/>
    </row>
    <row r="248" spans="1:16" ht="15.75" x14ac:dyDescent="0.25">
      <c r="A248" s="54" t="s">
        <v>63</v>
      </c>
      <c r="B248" s="56" t="s">
        <v>66</v>
      </c>
      <c r="C248" s="56"/>
      <c r="D248" s="56"/>
      <c r="E248" s="56"/>
      <c r="F248" s="89" t="s">
        <v>68</v>
      </c>
      <c r="G248" s="202">
        <v>2</v>
      </c>
      <c r="I248" s="61" t="s">
        <v>46</v>
      </c>
      <c r="J248" s="61"/>
      <c r="K248" s="61" t="s">
        <v>82</v>
      </c>
      <c r="L248" s="61"/>
      <c r="M248" s="61"/>
      <c r="N248" s="61"/>
      <c r="O248" s="61"/>
    </row>
    <row r="249" spans="1:16" ht="15.75" x14ac:dyDescent="0.25">
      <c r="A249" s="57" t="s">
        <v>64</v>
      </c>
      <c r="B249" s="59" t="s">
        <v>67</v>
      </c>
      <c r="C249" s="59"/>
      <c r="D249" s="59"/>
      <c r="E249" s="59"/>
      <c r="F249" s="90" t="s">
        <v>41</v>
      </c>
      <c r="G249" s="203">
        <v>4</v>
      </c>
      <c r="I249" s="62" t="s">
        <v>47</v>
      </c>
      <c r="J249" s="62"/>
      <c r="K249" s="62" t="s">
        <v>83</v>
      </c>
      <c r="L249" s="62"/>
      <c r="M249" s="62"/>
      <c r="N249" s="62"/>
      <c r="O249" s="62"/>
    </row>
    <row r="250" spans="1:16" ht="15.75" x14ac:dyDescent="0.25">
      <c r="A250" s="46"/>
      <c r="B250" s="46"/>
      <c r="C250" s="46"/>
      <c r="D250" s="46"/>
      <c r="E250" s="46"/>
      <c r="F250" s="86" t="s">
        <v>69</v>
      </c>
      <c r="G250" s="48">
        <f>SUM(G245:G249)</f>
        <v>18</v>
      </c>
    </row>
    <row r="251" spans="1:16" ht="15.75" x14ac:dyDescent="0.2">
      <c r="B251" s="29" t="s">
        <v>93</v>
      </c>
      <c r="C251" s="27"/>
      <c r="D251" s="27"/>
      <c r="E251" s="27"/>
      <c r="F251" s="87" t="str">
        <f>IF(G250&lt;9,I245,IF(G250&lt;16,I246,IF(G250&lt;23,I247,IF(G250&lt;30,I248,IF(G250&lt;37,I249,"NAPAKA")))))</f>
        <v>Cenovni razred III</v>
      </c>
      <c r="G251" s="27"/>
    </row>
    <row r="258" spans="2:7" ht="15.75" x14ac:dyDescent="0.25">
      <c r="B258" s="102" t="s">
        <v>345</v>
      </c>
      <c r="C258" s="127" t="s">
        <v>99</v>
      </c>
      <c r="D258" s="127" t="s">
        <v>100</v>
      </c>
      <c r="E258" s="127" t="s">
        <v>101</v>
      </c>
      <c r="F258" s="127" t="s">
        <v>102</v>
      </c>
      <c r="G258" s="127" t="s">
        <v>103</v>
      </c>
    </row>
    <row r="259" spans="2:7" ht="15.75" x14ac:dyDescent="0.2">
      <c r="B259" s="372" t="s">
        <v>648</v>
      </c>
      <c r="C259" s="372"/>
      <c r="D259" s="372"/>
      <c r="E259" s="372"/>
      <c r="F259" s="372"/>
      <c r="G259" s="372"/>
    </row>
    <row r="260" spans="2:7" ht="15" outlineLevel="1" x14ac:dyDescent="0.2">
      <c r="B260" s="113" t="s">
        <v>655</v>
      </c>
      <c r="C260" s="114" t="s">
        <v>104</v>
      </c>
      <c r="D260" s="121"/>
      <c r="E260" s="114"/>
      <c r="F260" s="121"/>
      <c r="G260" s="121"/>
    </row>
    <row r="261" spans="2:7" ht="33" customHeight="1" collapsed="1" x14ac:dyDescent="0.2">
      <c r="B261" s="370" t="s">
        <v>649</v>
      </c>
      <c r="C261" s="370"/>
      <c r="D261" s="370"/>
      <c r="E261" s="370"/>
      <c r="F261" s="370"/>
      <c r="G261" s="370"/>
    </row>
    <row r="262" spans="2:7" ht="15" hidden="1" outlineLevel="1" x14ac:dyDescent="0.2">
      <c r="B262" s="113" t="s">
        <v>194</v>
      </c>
      <c r="C262" s="121"/>
      <c r="D262" s="114" t="s">
        <v>104</v>
      </c>
      <c r="E262" s="121"/>
      <c r="F262" s="121"/>
      <c r="G262" s="121"/>
    </row>
    <row r="263" spans="2:7" ht="15" hidden="1" outlineLevel="1" x14ac:dyDescent="0.2">
      <c r="B263" s="113" t="s">
        <v>195</v>
      </c>
      <c r="C263" s="121"/>
      <c r="D263" s="114" t="s">
        <v>104</v>
      </c>
      <c r="E263" s="121"/>
      <c r="F263" s="121"/>
      <c r="G263" s="121"/>
    </row>
    <row r="264" spans="2:7" ht="15" hidden="1" outlineLevel="1" x14ac:dyDescent="0.2">
      <c r="B264" s="113" t="s">
        <v>163</v>
      </c>
      <c r="C264" s="121"/>
      <c r="D264" s="121"/>
      <c r="E264" s="114" t="s">
        <v>104</v>
      </c>
      <c r="F264" s="121"/>
      <c r="G264" s="121"/>
    </row>
    <row r="265" spans="2:7" ht="15" hidden="1" outlineLevel="1" x14ac:dyDescent="0.2">
      <c r="B265" s="113" t="s">
        <v>164</v>
      </c>
      <c r="C265" s="121"/>
      <c r="D265" s="121"/>
      <c r="E265" s="121"/>
      <c r="F265" s="114" t="s">
        <v>104</v>
      </c>
      <c r="G265" s="121"/>
    </row>
    <row r="266" spans="2:7" ht="15" hidden="1" outlineLevel="1" x14ac:dyDescent="0.2">
      <c r="B266" s="113" t="s">
        <v>132</v>
      </c>
      <c r="C266" s="121"/>
      <c r="D266" s="121"/>
      <c r="E266" s="121"/>
      <c r="F266" s="122"/>
      <c r="G266" s="114" t="s">
        <v>104</v>
      </c>
    </row>
    <row r="267" spans="2:7" ht="33.75" customHeight="1" collapsed="1" x14ac:dyDescent="0.2">
      <c r="B267" s="370" t="s">
        <v>650</v>
      </c>
      <c r="C267" s="370"/>
      <c r="D267" s="370"/>
      <c r="E267" s="370"/>
      <c r="F267" s="370"/>
      <c r="G267" s="370"/>
    </row>
    <row r="268" spans="2:7" ht="25.5" hidden="1" outlineLevel="1" x14ac:dyDescent="0.2">
      <c r="B268" s="113" t="s">
        <v>339</v>
      </c>
      <c r="C268" s="121"/>
      <c r="D268" s="114" t="s">
        <v>104</v>
      </c>
      <c r="E268" s="121"/>
      <c r="F268" s="121"/>
      <c r="G268" s="121"/>
    </row>
    <row r="269" spans="2:7" ht="38.25" hidden="1" outlineLevel="1" x14ac:dyDescent="0.2">
      <c r="B269" s="113" t="s">
        <v>141</v>
      </c>
      <c r="C269" s="114" t="s">
        <v>104</v>
      </c>
      <c r="D269" s="121"/>
      <c r="E269" s="121"/>
      <c r="F269" s="121"/>
      <c r="G269" s="121"/>
    </row>
    <row r="270" spans="2:7" ht="25.5" hidden="1" outlineLevel="1" x14ac:dyDescent="0.2">
      <c r="B270" s="113" t="s">
        <v>140</v>
      </c>
      <c r="C270" s="121"/>
      <c r="D270" s="114" t="s">
        <v>104</v>
      </c>
      <c r="E270" s="121"/>
      <c r="F270" s="121"/>
      <c r="G270" s="121"/>
    </row>
    <row r="271" spans="2:7" ht="25.5" hidden="1" outlineLevel="1" x14ac:dyDescent="0.2">
      <c r="B271" s="113" t="s">
        <v>150</v>
      </c>
      <c r="C271" s="122"/>
      <c r="D271" s="121"/>
      <c r="E271" s="114" t="s">
        <v>104</v>
      </c>
      <c r="F271" s="121"/>
      <c r="G271" s="121"/>
    </row>
    <row r="272" spans="2:7" ht="51" hidden="1" outlineLevel="1" x14ac:dyDescent="0.2">
      <c r="B272" s="113" t="s">
        <v>165</v>
      </c>
      <c r="C272" s="121"/>
      <c r="D272" s="121"/>
      <c r="E272" s="121"/>
      <c r="F272" s="114" t="s">
        <v>104</v>
      </c>
      <c r="G272" s="121"/>
    </row>
    <row r="273" spans="2:7" ht="25.5" hidden="1" outlineLevel="1" x14ac:dyDescent="0.2">
      <c r="B273" s="113" t="s">
        <v>403</v>
      </c>
      <c r="C273" s="114" t="s">
        <v>104</v>
      </c>
      <c r="D273" s="121"/>
      <c r="E273" s="121"/>
      <c r="F273" s="121"/>
      <c r="G273" s="121"/>
    </row>
    <row r="274" spans="2:7" ht="38.25" hidden="1" outlineLevel="1" x14ac:dyDescent="0.2">
      <c r="B274" s="113" t="s">
        <v>404</v>
      </c>
      <c r="C274" s="122"/>
      <c r="D274" s="114" t="s">
        <v>104</v>
      </c>
      <c r="E274" s="121"/>
      <c r="F274" s="121"/>
      <c r="G274" s="121"/>
    </row>
    <row r="275" spans="2:7" ht="25.5" hidden="1" outlineLevel="1" x14ac:dyDescent="0.2">
      <c r="B275" s="113" t="s">
        <v>151</v>
      </c>
      <c r="C275" s="121"/>
      <c r="D275" s="121"/>
      <c r="E275" s="114" t="s">
        <v>104</v>
      </c>
      <c r="F275" s="121"/>
      <c r="G275" s="121"/>
    </row>
    <row r="276" spans="2:7" ht="15" hidden="1" outlineLevel="1" x14ac:dyDescent="0.2">
      <c r="B276" s="113" t="s">
        <v>166</v>
      </c>
      <c r="C276" s="121"/>
      <c r="D276" s="121"/>
      <c r="E276" s="121"/>
      <c r="F276" s="114" t="s">
        <v>104</v>
      </c>
      <c r="G276" s="121"/>
    </row>
    <row r="277" spans="2:7" ht="15" hidden="1" outlineLevel="1" x14ac:dyDescent="0.2">
      <c r="B277" s="113" t="s">
        <v>340</v>
      </c>
      <c r="C277" s="121"/>
      <c r="D277" s="121"/>
      <c r="E277" s="121"/>
      <c r="F277" s="121"/>
      <c r="G277" s="114" t="s">
        <v>104</v>
      </c>
    </row>
    <row r="278" spans="2:7" ht="15" hidden="1" outlineLevel="1" x14ac:dyDescent="0.2">
      <c r="B278" s="113" t="s">
        <v>142</v>
      </c>
      <c r="C278" s="121"/>
      <c r="D278" s="114" t="s">
        <v>104</v>
      </c>
      <c r="E278" s="121"/>
      <c r="F278" s="121"/>
      <c r="G278" s="121"/>
    </row>
    <row r="279" spans="2:7" ht="15" hidden="1" outlineLevel="1" x14ac:dyDescent="0.2">
      <c r="B279" s="113" t="s">
        <v>109</v>
      </c>
      <c r="C279" s="121"/>
      <c r="D279" s="121"/>
      <c r="E279" s="114" t="s">
        <v>104</v>
      </c>
      <c r="F279" s="121"/>
      <c r="G279" s="121"/>
    </row>
    <row r="280" spans="2:7" ht="15" hidden="1" outlineLevel="1" x14ac:dyDescent="0.2">
      <c r="B280" s="113" t="s">
        <v>167</v>
      </c>
      <c r="C280" s="121"/>
      <c r="D280" s="121"/>
      <c r="E280" s="121"/>
      <c r="F280" s="114" t="s">
        <v>104</v>
      </c>
      <c r="G280" s="121"/>
    </row>
    <row r="281" spans="2:7" ht="15" hidden="1" outlineLevel="1" x14ac:dyDescent="0.2">
      <c r="B281" s="113" t="s">
        <v>105</v>
      </c>
      <c r="C281" s="114" t="s">
        <v>104</v>
      </c>
      <c r="D281" s="121"/>
      <c r="E281" s="121"/>
      <c r="F281" s="121"/>
      <c r="G281" s="121"/>
    </row>
    <row r="282" spans="2:7" ht="15" hidden="1" outlineLevel="1" x14ac:dyDescent="0.2">
      <c r="B282" s="113" t="s">
        <v>143</v>
      </c>
      <c r="C282" s="121"/>
      <c r="D282" s="114" t="s">
        <v>104</v>
      </c>
      <c r="E282" s="121"/>
      <c r="F282" s="121"/>
      <c r="G282" s="121"/>
    </row>
    <row r="283" spans="2:7" ht="15" hidden="1" outlineLevel="1" x14ac:dyDescent="0.2">
      <c r="B283" s="113" t="s">
        <v>196</v>
      </c>
      <c r="C283" s="121"/>
      <c r="D283" s="121"/>
      <c r="E283" s="114" t="s">
        <v>104</v>
      </c>
      <c r="F283" s="121"/>
      <c r="G283" s="121"/>
    </row>
    <row r="284" spans="2:7" ht="15" hidden="1" outlineLevel="1" x14ac:dyDescent="0.2">
      <c r="B284" s="113" t="s">
        <v>197</v>
      </c>
      <c r="C284" s="121"/>
      <c r="D284" s="121"/>
      <c r="E284" s="121"/>
      <c r="F284" s="114" t="s">
        <v>104</v>
      </c>
      <c r="G284" s="121"/>
    </row>
    <row r="285" spans="2:7" ht="15" hidden="1" outlineLevel="1" x14ac:dyDescent="0.2">
      <c r="B285" s="113" t="s">
        <v>152</v>
      </c>
      <c r="C285" s="121"/>
      <c r="D285" s="114" t="s">
        <v>104</v>
      </c>
      <c r="E285" s="121"/>
      <c r="F285" s="121"/>
      <c r="G285" s="121"/>
    </row>
    <row r="286" spans="2:7" ht="15" hidden="1" outlineLevel="1" x14ac:dyDescent="0.2">
      <c r="B286" s="113" t="s">
        <v>110</v>
      </c>
      <c r="C286" s="121"/>
      <c r="D286" s="121"/>
      <c r="E286" s="114" t="s">
        <v>104</v>
      </c>
      <c r="F286" s="121"/>
      <c r="G286" s="121"/>
    </row>
    <row r="287" spans="2:7" ht="15" hidden="1" outlineLevel="1" x14ac:dyDescent="0.2">
      <c r="B287" s="113" t="s">
        <v>111</v>
      </c>
      <c r="C287" s="121"/>
      <c r="D287" s="121"/>
      <c r="E287" s="114" t="s">
        <v>104</v>
      </c>
      <c r="F287" s="121"/>
      <c r="G287" s="121"/>
    </row>
    <row r="288" spans="2:7" ht="15" hidden="1" outlineLevel="1" x14ac:dyDescent="0.2">
      <c r="B288" s="113" t="s">
        <v>120</v>
      </c>
      <c r="C288" s="121"/>
      <c r="D288" s="121"/>
      <c r="E288" s="121"/>
      <c r="F288" s="114" t="s">
        <v>104</v>
      </c>
      <c r="G288" s="121"/>
    </row>
    <row r="289" spans="2:7" ht="15" hidden="1" outlineLevel="1" x14ac:dyDescent="0.2">
      <c r="B289" s="113" t="s">
        <v>168</v>
      </c>
      <c r="C289" s="121"/>
      <c r="D289" s="121"/>
      <c r="E289" s="114" t="s">
        <v>104</v>
      </c>
      <c r="F289" s="121"/>
      <c r="G289" s="121"/>
    </row>
    <row r="290" spans="2:7" ht="15" hidden="1" outlineLevel="1" x14ac:dyDescent="0.2">
      <c r="B290" s="113" t="s">
        <v>169</v>
      </c>
      <c r="C290" s="121"/>
      <c r="D290" s="121"/>
      <c r="E290" s="121"/>
      <c r="F290" s="114" t="s">
        <v>104</v>
      </c>
      <c r="G290" s="121"/>
    </row>
    <row r="291" spans="2:7" ht="15" hidden="1" outlineLevel="1" x14ac:dyDescent="0.2">
      <c r="B291" s="113" t="s">
        <v>153</v>
      </c>
      <c r="C291" s="121"/>
      <c r="D291" s="121"/>
      <c r="E291" s="114" t="s">
        <v>104</v>
      </c>
      <c r="F291" s="121"/>
      <c r="G291" s="121"/>
    </row>
    <row r="292" spans="2:7" ht="15" hidden="1" outlineLevel="1" x14ac:dyDescent="0.2">
      <c r="B292" s="113" t="s">
        <v>121</v>
      </c>
      <c r="C292" s="121"/>
      <c r="D292" s="121"/>
      <c r="E292" s="121"/>
      <c r="F292" s="114" t="s">
        <v>104</v>
      </c>
      <c r="G292" s="121"/>
    </row>
    <row r="293" spans="2:7" ht="15" hidden="1" outlineLevel="1" x14ac:dyDescent="0.2">
      <c r="B293" s="113" t="s">
        <v>182</v>
      </c>
      <c r="C293" s="121"/>
      <c r="D293" s="121"/>
      <c r="E293" s="121"/>
      <c r="F293" s="121"/>
      <c r="G293" s="114" t="s">
        <v>104</v>
      </c>
    </row>
    <row r="294" spans="2:7" ht="15" hidden="1" outlineLevel="1" x14ac:dyDescent="0.2">
      <c r="B294" s="113" t="s">
        <v>170</v>
      </c>
      <c r="C294" s="121"/>
      <c r="D294" s="121"/>
      <c r="E294" s="114" t="s">
        <v>104</v>
      </c>
      <c r="F294" s="121"/>
      <c r="G294" s="121"/>
    </row>
    <row r="295" spans="2:7" ht="15" hidden="1" outlineLevel="1" x14ac:dyDescent="0.2">
      <c r="B295" s="113" t="s">
        <v>171</v>
      </c>
      <c r="C295" s="121"/>
      <c r="D295" s="121"/>
      <c r="E295" s="121"/>
      <c r="F295" s="114" t="s">
        <v>104</v>
      </c>
      <c r="G295" s="121"/>
    </row>
    <row r="296" spans="2:7" ht="15" hidden="1" outlineLevel="1" x14ac:dyDescent="0.2">
      <c r="B296" s="113" t="s">
        <v>183</v>
      </c>
      <c r="C296" s="121"/>
      <c r="D296" s="121"/>
      <c r="E296" s="121"/>
      <c r="F296" s="122"/>
      <c r="G296" s="114" t="s">
        <v>104</v>
      </c>
    </row>
    <row r="297" spans="2:7" ht="15" hidden="1" outlineLevel="1" x14ac:dyDescent="0.2">
      <c r="B297" s="95" t="s">
        <v>137</v>
      </c>
      <c r="C297" s="114" t="s">
        <v>104</v>
      </c>
      <c r="D297" s="121"/>
      <c r="E297" s="121"/>
      <c r="F297" s="121"/>
      <c r="G297" s="121"/>
    </row>
    <row r="298" spans="2:7" ht="25.5" hidden="1" outlineLevel="1" x14ac:dyDescent="0.2">
      <c r="B298" s="95" t="s">
        <v>184</v>
      </c>
      <c r="C298" s="122"/>
      <c r="D298" s="114" t="s">
        <v>104</v>
      </c>
      <c r="E298" s="121"/>
      <c r="F298" s="121"/>
      <c r="G298" s="121"/>
    </row>
    <row r="299" spans="2:7" ht="25.5" hidden="1" outlineLevel="1" x14ac:dyDescent="0.2">
      <c r="B299" s="95" t="s">
        <v>185</v>
      </c>
      <c r="C299" s="121"/>
      <c r="D299" s="121"/>
      <c r="E299" s="114" t="s">
        <v>104</v>
      </c>
      <c r="F299" s="121"/>
      <c r="G299" s="121"/>
    </row>
    <row r="300" spans="2:7" ht="25.5" hidden="1" outlineLevel="1" x14ac:dyDescent="0.2">
      <c r="B300" s="113" t="s">
        <v>186</v>
      </c>
      <c r="C300" s="121"/>
      <c r="D300" s="122"/>
      <c r="E300" s="121"/>
      <c r="F300" s="114" t="s">
        <v>104</v>
      </c>
      <c r="G300" s="121"/>
    </row>
    <row r="301" spans="2:7" ht="15" hidden="1" outlineLevel="1" x14ac:dyDescent="0.2">
      <c r="B301" s="113" t="s">
        <v>133</v>
      </c>
      <c r="C301" s="121"/>
      <c r="D301" s="121"/>
      <c r="E301" s="121"/>
      <c r="F301" s="121"/>
      <c r="G301" s="114" t="s">
        <v>104</v>
      </c>
    </row>
    <row r="302" spans="2:7" ht="15" hidden="1" outlineLevel="1" x14ac:dyDescent="0.2">
      <c r="B302" s="113" t="s">
        <v>144</v>
      </c>
      <c r="C302" s="114" t="s">
        <v>104</v>
      </c>
      <c r="D302" s="121"/>
      <c r="E302" s="121"/>
      <c r="F302" s="121"/>
      <c r="G302" s="121"/>
    </row>
    <row r="303" spans="2:7" ht="15" hidden="1" outlineLevel="1" x14ac:dyDescent="0.2">
      <c r="B303" s="113" t="s">
        <v>106</v>
      </c>
      <c r="C303" s="121"/>
      <c r="D303" s="114" t="s">
        <v>104</v>
      </c>
      <c r="E303" s="121"/>
      <c r="F303" s="121"/>
      <c r="G303" s="121"/>
    </row>
    <row r="304" spans="2:7" ht="15" hidden="1" outlineLevel="1" x14ac:dyDescent="0.2">
      <c r="B304" s="113" t="s">
        <v>112</v>
      </c>
      <c r="C304" s="121"/>
      <c r="D304" s="122"/>
      <c r="E304" s="114" t="s">
        <v>104</v>
      </c>
      <c r="F304" s="121"/>
      <c r="G304" s="121"/>
    </row>
    <row r="305" spans="2:7" ht="15" hidden="1" outlineLevel="1" x14ac:dyDescent="0.2">
      <c r="B305" s="113" t="s">
        <v>115</v>
      </c>
      <c r="C305" s="121"/>
      <c r="D305" s="121"/>
      <c r="E305" s="114" t="s">
        <v>104</v>
      </c>
      <c r="F305" s="121"/>
      <c r="G305" s="121"/>
    </row>
    <row r="306" spans="2:7" ht="15" hidden="1" outlineLevel="1" x14ac:dyDescent="0.2">
      <c r="B306" s="113" t="s">
        <v>122</v>
      </c>
      <c r="C306" s="121"/>
      <c r="D306" s="121"/>
      <c r="E306" s="121"/>
      <c r="F306" s="114" t="s">
        <v>104</v>
      </c>
      <c r="G306" s="121"/>
    </row>
    <row r="307" spans="2:7" ht="15" hidden="1" outlineLevel="1" x14ac:dyDescent="0.2">
      <c r="B307" s="113" t="s">
        <v>134</v>
      </c>
      <c r="C307" s="121"/>
      <c r="D307" s="121"/>
      <c r="E307" s="122"/>
      <c r="F307" s="121"/>
      <c r="G307" s="114" t="s">
        <v>104</v>
      </c>
    </row>
    <row r="308" spans="2:7" ht="15" hidden="1" outlineLevel="1" x14ac:dyDescent="0.2">
      <c r="B308" s="113" t="s">
        <v>107</v>
      </c>
      <c r="C308" s="121"/>
      <c r="D308" s="114" t="s">
        <v>104</v>
      </c>
      <c r="E308" s="121"/>
      <c r="F308" s="121"/>
      <c r="G308" s="121"/>
    </row>
    <row r="309" spans="2:7" ht="15" hidden="1" outlineLevel="1" x14ac:dyDescent="0.2">
      <c r="B309" s="113" t="s">
        <v>113</v>
      </c>
      <c r="C309" s="121"/>
      <c r="D309" s="121"/>
      <c r="E309" s="114" t="s">
        <v>104</v>
      </c>
      <c r="F309" s="121"/>
      <c r="G309" s="121"/>
    </row>
    <row r="310" spans="2:7" ht="15" hidden="1" outlineLevel="1" x14ac:dyDescent="0.2">
      <c r="B310" s="113" t="s">
        <v>123</v>
      </c>
      <c r="C310" s="121"/>
      <c r="D310" s="121"/>
      <c r="E310" s="121"/>
      <c r="F310" s="114" t="s">
        <v>104</v>
      </c>
      <c r="G310" s="121"/>
    </row>
    <row r="311" spans="2:7" ht="15" hidden="1" outlineLevel="1" x14ac:dyDescent="0.2">
      <c r="B311" s="113" t="s">
        <v>187</v>
      </c>
      <c r="C311" s="121"/>
      <c r="D311" s="121"/>
      <c r="E311" s="121"/>
      <c r="F311" s="121"/>
      <c r="G311" s="114" t="s">
        <v>104</v>
      </c>
    </row>
    <row r="312" spans="2:7" ht="15" hidden="1" outlineLevel="1" x14ac:dyDescent="0.2">
      <c r="B312" s="113" t="s">
        <v>114</v>
      </c>
      <c r="C312" s="121"/>
      <c r="D312" s="121"/>
      <c r="E312" s="114" t="s">
        <v>104</v>
      </c>
      <c r="F312" s="121"/>
      <c r="G312" s="121"/>
    </row>
    <row r="313" spans="2:7" ht="15" hidden="1" outlineLevel="1" x14ac:dyDescent="0.2">
      <c r="B313" s="113" t="s">
        <v>124</v>
      </c>
      <c r="C313" s="121"/>
      <c r="D313" s="121"/>
      <c r="E313" s="121"/>
      <c r="F313" s="114" t="s">
        <v>104</v>
      </c>
      <c r="G313" s="121"/>
    </row>
    <row r="314" spans="2:7" ht="15" hidden="1" outlineLevel="1" x14ac:dyDescent="0.2">
      <c r="B314" s="113" t="s">
        <v>188</v>
      </c>
      <c r="C314" s="121"/>
      <c r="D314" s="121"/>
      <c r="E314" s="121"/>
      <c r="F314" s="121"/>
      <c r="G314" s="114" t="s">
        <v>104</v>
      </c>
    </row>
    <row r="315" spans="2:7" ht="15.75" collapsed="1" x14ac:dyDescent="0.2">
      <c r="B315" s="370" t="s">
        <v>651</v>
      </c>
      <c r="C315" s="370"/>
      <c r="D315" s="370"/>
      <c r="E315" s="370"/>
      <c r="F315" s="370"/>
      <c r="G315" s="370"/>
    </row>
    <row r="316" spans="2:7" ht="15.75" hidden="1" outlineLevel="1" x14ac:dyDescent="0.2">
      <c r="B316" s="115"/>
      <c r="C316" s="115"/>
      <c r="D316" s="115"/>
      <c r="E316" s="115"/>
      <c r="F316" s="115"/>
      <c r="G316" s="115"/>
    </row>
    <row r="317" spans="2:7" ht="15.75" collapsed="1" x14ac:dyDescent="0.2">
      <c r="B317" s="370" t="s">
        <v>652</v>
      </c>
      <c r="C317" s="370"/>
      <c r="D317" s="370"/>
      <c r="E317" s="370"/>
      <c r="F317" s="370"/>
      <c r="G317" s="370"/>
    </row>
    <row r="318" spans="2:7" ht="25.5" hidden="1" outlineLevel="1" x14ac:dyDescent="0.2">
      <c r="B318" s="113" t="s">
        <v>145</v>
      </c>
      <c r="C318" s="114" t="s">
        <v>104</v>
      </c>
      <c r="D318" s="121"/>
      <c r="E318" s="121"/>
      <c r="F318" s="121"/>
      <c r="G318" s="121"/>
    </row>
    <row r="319" spans="2:7" ht="25.5" hidden="1" outlineLevel="1" x14ac:dyDescent="0.2">
      <c r="B319" s="113" t="s">
        <v>116</v>
      </c>
      <c r="C319" s="122"/>
      <c r="D319" s="114" t="s">
        <v>104</v>
      </c>
      <c r="E319" s="121"/>
      <c r="F319" s="121"/>
      <c r="G319" s="121"/>
    </row>
    <row r="320" spans="2:7" ht="25.5" hidden="1" outlineLevel="1" x14ac:dyDescent="0.2">
      <c r="B320" s="113" t="s">
        <v>154</v>
      </c>
      <c r="C320" s="121"/>
      <c r="D320" s="121"/>
      <c r="E320" s="114" t="s">
        <v>104</v>
      </c>
      <c r="F320" s="121"/>
      <c r="G320" s="121"/>
    </row>
    <row r="321" spans="2:7" ht="15" hidden="1" outlineLevel="1" x14ac:dyDescent="0.2">
      <c r="B321" s="113" t="s">
        <v>199</v>
      </c>
      <c r="C321" s="121"/>
      <c r="D321" s="114" t="s">
        <v>104</v>
      </c>
      <c r="E321" s="121"/>
      <c r="F321" s="121"/>
      <c r="G321" s="121"/>
    </row>
    <row r="322" spans="2:7" ht="15" hidden="1" outlineLevel="1" x14ac:dyDescent="0.2">
      <c r="B322" s="113" t="s">
        <v>155</v>
      </c>
      <c r="C322" s="121"/>
      <c r="D322" s="121"/>
      <c r="E322" s="114" t="s">
        <v>104</v>
      </c>
      <c r="F322" s="121"/>
      <c r="G322" s="121"/>
    </row>
    <row r="323" spans="2:7" ht="15" hidden="1" outlineLevel="1" x14ac:dyDescent="0.2">
      <c r="B323" s="113" t="s">
        <v>198</v>
      </c>
      <c r="C323" s="121"/>
      <c r="D323" s="121"/>
      <c r="E323" s="121"/>
      <c r="F323" s="114" t="s">
        <v>104</v>
      </c>
      <c r="G323" s="121"/>
    </row>
    <row r="324" spans="2:7" ht="15" hidden="1" outlineLevel="1" x14ac:dyDescent="0.2">
      <c r="B324" s="113" t="s">
        <v>108</v>
      </c>
      <c r="C324" s="121"/>
      <c r="D324" s="114" t="s">
        <v>104</v>
      </c>
      <c r="E324" s="121"/>
      <c r="F324" s="121"/>
      <c r="G324" s="121"/>
    </row>
    <row r="325" spans="2:7" ht="15" hidden="1" outlineLevel="1" x14ac:dyDescent="0.2">
      <c r="B325" s="113" t="s">
        <v>156</v>
      </c>
      <c r="C325" s="121"/>
      <c r="D325" s="121"/>
      <c r="E325" s="114" t="s">
        <v>104</v>
      </c>
      <c r="F325" s="121"/>
      <c r="G325" s="121"/>
    </row>
    <row r="326" spans="2:7" ht="15" hidden="1" outlineLevel="1" x14ac:dyDescent="0.2">
      <c r="B326" s="113" t="s">
        <v>146</v>
      </c>
      <c r="C326" s="121"/>
      <c r="D326" s="114" t="s">
        <v>104</v>
      </c>
      <c r="E326" s="121"/>
      <c r="F326" s="121"/>
      <c r="G326" s="121"/>
    </row>
    <row r="327" spans="2:7" ht="15" hidden="1" outlineLevel="1" x14ac:dyDescent="0.2">
      <c r="B327" s="113" t="s">
        <v>118</v>
      </c>
      <c r="C327" s="121"/>
      <c r="D327" s="121"/>
      <c r="E327" s="114" t="s">
        <v>104</v>
      </c>
      <c r="F327" s="121"/>
      <c r="G327" s="121"/>
    </row>
    <row r="328" spans="2:7" ht="15" hidden="1" outlineLevel="1" x14ac:dyDescent="0.2">
      <c r="B328" s="113" t="s">
        <v>117</v>
      </c>
      <c r="C328" s="121"/>
      <c r="D328" s="114" t="s">
        <v>104</v>
      </c>
      <c r="E328" s="121"/>
      <c r="F328" s="121"/>
      <c r="G328" s="121"/>
    </row>
    <row r="329" spans="2:7" ht="15" hidden="1" outlineLevel="1" x14ac:dyDescent="0.2">
      <c r="B329" s="113" t="s">
        <v>157</v>
      </c>
      <c r="C329" s="121"/>
      <c r="D329" s="121"/>
      <c r="E329" s="114" t="s">
        <v>104</v>
      </c>
      <c r="F329" s="121"/>
      <c r="G329" s="121"/>
    </row>
    <row r="330" spans="2:7" ht="15" hidden="1" outlineLevel="1" x14ac:dyDescent="0.2">
      <c r="B330" s="113" t="s">
        <v>125</v>
      </c>
      <c r="C330" s="121"/>
      <c r="D330" s="121"/>
      <c r="E330" s="121"/>
      <c r="F330" s="114" t="s">
        <v>104</v>
      </c>
      <c r="G330" s="121"/>
    </row>
    <row r="331" spans="2:7" ht="15" hidden="1" outlineLevel="1" x14ac:dyDescent="0.2">
      <c r="B331" s="113" t="s">
        <v>158</v>
      </c>
      <c r="C331" s="121"/>
      <c r="D331" s="121"/>
      <c r="E331" s="114" t="s">
        <v>104</v>
      </c>
      <c r="F331" s="121"/>
      <c r="G331" s="121"/>
    </row>
    <row r="332" spans="2:7" ht="25.5" hidden="1" outlineLevel="1" x14ac:dyDescent="0.2">
      <c r="B332" s="113" t="s">
        <v>172</v>
      </c>
      <c r="C332" s="121"/>
      <c r="D332" s="121"/>
      <c r="E332" s="121"/>
      <c r="F332" s="114" t="s">
        <v>104</v>
      </c>
      <c r="G332" s="121"/>
    </row>
    <row r="333" spans="2:7" ht="15" hidden="1" outlineLevel="1" x14ac:dyDescent="0.2">
      <c r="B333" s="113" t="s">
        <v>173</v>
      </c>
      <c r="C333" s="121"/>
      <c r="D333" s="121"/>
      <c r="E333" s="121"/>
      <c r="F333" s="114" t="s">
        <v>104</v>
      </c>
      <c r="G333" s="121"/>
    </row>
    <row r="334" spans="2:7" ht="15" hidden="1" outlineLevel="1" x14ac:dyDescent="0.2">
      <c r="B334" s="113" t="s">
        <v>189</v>
      </c>
      <c r="C334" s="121"/>
      <c r="D334" s="121"/>
      <c r="E334" s="121"/>
      <c r="F334" s="121"/>
      <c r="G334" s="114" t="s">
        <v>104</v>
      </c>
    </row>
    <row r="335" spans="2:7" ht="15" hidden="1" outlineLevel="1" x14ac:dyDescent="0.2">
      <c r="B335" s="113" t="s">
        <v>174</v>
      </c>
      <c r="C335" s="121"/>
      <c r="D335" s="121"/>
      <c r="E335" s="121"/>
      <c r="F335" s="114" t="s">
        <v>104</v>
      </c>
      <c r="G335" s="121"/>
    </row>
    <row r="336" spans="2:7" ht="15" hidden="1" outlineLevel="1" x14ac:dyDescent="0.2">
      <c r="B336" s="113" t="s">
        <v>175</v>
      </c>
      <c r="C336" s="121"/>
      <c r="D336" s="121"/>
      <c r="E336" s="121"/>
      <c r="F336" s="114" t="s">
        <v>104</v>
      </c>
      <c r="G336" s="121"/>
    </row>
    <row r="337" spans="2:7" ht="15" hidden="1" outlineLevel="1" x14ac:dyDescent="0.2">
      <c r="B337" s="113" t="s">
        <v>176</v>
      </c>
      <c r="C337" s="121"/>
      <c r="D337" s="121"/>
      <c r="E337" s="121"/>
      <c r="F337" s="114" t="s">
        <v>104</v>
      </c>
      <c r="G337" s="121"/>
    </row>
    <row r="338" spans="2:7" ht="15" hidden="1" outlineLevel="1" x14ac:dyDescent="0.2">
      <c r="B338" s="113" t="s">
        <v>178</v>
      </c>
      <c r="C338" s="121"/>
      <c r="D338" s="121"/>
      <c r="E338" s="114" t="s">
        <v>104</v>
      </c>
      <c r="F338" s="121"/>
      <c r="G338" s="121"/>
    </row>
    <row r="339" spans="2:7" ht="25.5" hidden="1" outlineLevel="1" x14ac:dyDescent="0.2">
      <c r="B339" s="113" t="s">
        <v>177</v>
      </c>
      <c r="C339" s="121"/>
      <c r="D339" s="121"/>
      <c r="E339" s="122"/>
      <c r="F339" s="114" t="s">
        <v>104</v>
      </c>
      <c r="G339" s="121"/>
    </row>
    <row r="340" spans="2:7" ht="15" hidden="1" outlineLevel="1" x14ac:dyDescent="0.2">
      <c r="B340" s="113" t="s">
        <v>126</v>
      </c>
      <c r="C340" s="121"/>
      <c r="D340" s="121"/>
      <c r="E340" s="121"/>
      <c r="F340" s="114" t="s">
        <v>104</v>
      </c>
      <c r="G340" s="121"/>
    </row>
    <row r="341" spans="2:7" ht="15" hidden="1" outlineLevel="1" x14ac:dyDescent="0.2">
      <c r="B341" s="113" t="s">
        <v>201</v>
      </c>
      <c r="C341" s="121"/>
      <c r="D341" s="121"/>
      <c r="E341" s="121"/>
      <c r="F341" s="114" t="s">
        <v>104</v>
      </c>
      <c r="G341" s="121"/>
    </row>
    <row r="342" spans="2:7" ht="15" hidden="1" outlineLevel="1" x14ac:dyDescent="0.2">
      <c r="B342" s="113" t="s">
        <v>200</v>
      </c>
      <c r="C342" s="121"/>
      <c r="D342" s="121"/>
      <c r="E342" s="121"/>
      <c r="F342" s="121"/>
      <c r="G342" s="114" t="s">
        <v>104</v>
      </c>
    </row>
    <row r="343" spans="2:7" ht="15.75" collapsed="1" x14ac:dyDescent="0.2">
      <c r="B343" s="115" t="s">
        <v>653</v>
      </c>
      <c r="C343" s="123"/>
      <c r="D343" s="123"/>
      <c r="E343" s="123"/>
      <c r="F343" s="123"/>
      <c r="G343" s="123"/>
    </row>
    <row r="344" spans="2:7" ht="15" hidden="1" outlineLevel="1" x14ac:dyDescent="0.2">
      <c r="B344" s="113" t="s">
        <v>138</v>
      </c>
      <c r="C344" s="114" t="s">
        <v>104</v>
      </c>
      <c r="D344" s="121"/>
      <c r="E344" s="121"/>
      <c r="F344" s="121"/>
      <c r="G344" s="121"/>
    </row>
    <row r="345" spans="2:7" ht="15" hidden="1" outlineLevel="1" x14ac:dyDescent="0.2">
      <c r="B345" s="113" t="s">
        <v>147</v>
      </c>
      <c r="C345" s="121"/>
      <c r="D345" s="114" t="s">
        <v>104</v>
      </c>
      <c r="E345" s="121"/>
      <c r="F345" s="121"/>
      <c r="G345" s="121"/>
    </row>
    <row r="346" spans="2:7" ht="15" hidden="1" outlineLevel="1" x14ac:dyDescent="0.2">
      <c r="B346" s="113" t="s">
        <v>159</v>
      </c>
      <c r="C346" s="121"/>
      <c r="D346" s="121"/>
      <c r="E346" s="114" t="s">
        <v>104</v>
      </c>
      <c r="F346" s="121"/>
      <c r="G346" s="121"/>
    </row>
    <row r="347" spans="2:7" ht="15" hidden="1" outlineLevel="1" x14ac:dyDescent="0.2">
      <c r="B347" s="113" t="s">
        <v>179</v>
      </c>
      <c r="C347" s="121"/>
      <c r="D347" s="121"/>
      <c r="E347" s="121"/>
      <c r="F347" s="114" t="s">
        <v>104</v>
      </c>
      <c r="G347" s="121"/>
    </row>
    <row r="348" spans="2:7" ht="15" hidden="1" outlineLevel="1" x14ac:dyDescent="0.2">
      <c r="B348" s="113" t="s">
        <v>160</v>
      </c>
      <c r="C348" s="121"/>
      <c r="D348" s="114" t="s">
        <v>104</v>
      </c>
      <c r="E348" s="121"/>
      <c r="F348" s="121"/>
      <c r="G348" s="121"/>
    </row>
    <row r="349" spans="2:7" ht="15" hidden="1" outlineLevel="1" x14ac:dyDescent="0.2">
      <c r="B349" s="113" t="s">
        <v>119</v>
      </c>
      <c r="C349" s="121"/>
      <c r="D349" s="121"/>
      <c r="E349" s="114" t="s">
        <v>104</v>
      </c>
      <c r="F349" s="121"/>
      <c r="G349" s="121"/>
    </row>
    <row r="350" spans="2:7" ht="15" hidden="1" outlineLevel="1" x14ac:dyDescent="0.2">
      <c r="B350" s="113" t="s">
        <v>127</v>
      </c>
      <c r="C350" s="121"/>
      <c r="D350" s="121"/>
      <c r="E350" s="114" t="s">
        <v>104</v>
      </c>
      <c r="F350" s="121"/>
      <c r="G350" s="121"/>
    </row>
    <row r="351" spans="2:7" ht="15" hidden="1" outlineLevel="1" x14ac:dyDescent="0.2">
      <c r="B351" s="113" t="s">
        <v>190</v>
      </c>
      <c r="C351" s="121"/>
      <c r="D351" s="121"/>
      <c r="E351" s="121"/>
      <c r="F351" s="114" t="s">
        <v>104</v>
      </c>
      <c r="G351" s="121"/>
    </row>
    <row r="352" spans="2:7" ht="15" hidden="1" outlineLevel="1" x14ac:dyDescent="0.2">
      <c r="B352" s="113" t="s">
        <v>191</v>
      </c>
      <c r="C352" s="121"/>
      <c r="D352" s="121"/>
      <c r="E352" s="121"/>
      <c r="F352" s="121"/>
      <c r="G352" s="114" t="s">
        <v>104</v>
      </c>
    </row>
    <row r="353" spans="2:7" ht="15" hidden="1" outlineLevel="1" x14ac:dyDescent="0.2">
      <c r="B353" s="113" t="s">
        <v>205</v>
      </c>
      <c r="C353" s="121"/>
      <c r="D353" s="121"/>
      <c r="E353" s="121"/>
      <c r="F353" s="121"/>
      <c r="G353" s="114" t="s">
        <v>104</v>
      </c>
    </row>
    <row r="354" spans="2:7" ht="15" hidden="1" outlineLevel="1" x14ac:dyDescent="0.2">
      <c r="B354" s="113" t="s">
        <v>202</v>
      </c>
      <c r="C354" s="121"/>
      <c r="D354" s="121"/>
      <c r="E354" s="114" t="s">
        <v>104</v>
      </c>
      <c r="F354" s="121"/>
      <c r="G354" s="121"/>
    </row>
    <row r="355" spans="2:7" ht="15" hidden="1" outlineLevel="1" x14ac:dyDescent="0.2">
      <c r="B355" s="113" t="s">
        <v>203</v>
      </c>
      <c r="C355" s="121"/>
      <c r="D355" s="121"/>
      <c r="E355" s="121"/>
      <c r="F355" s="114" t="s">
        <v>104</v>
      </c>
      <c r="G355" s="121"/>
    </row>
    <row r="356" spans="2:7" ht="15" hidden="1" outlineLevel="1" x14ac:dyDescent="0.2">
      <c r="B356" s="113" t="s">
        <v>204</v>
      </c>
      <c r="C356" s="121"/>
      <c r="D356" s="121"/>
      <c r="E356" s="121"/>
      <c r="F356" s="121"/>
      <c r="G356" s="114" t="s">
        <v>104</v>
      </c>
    </row>
    <row r="357" spans="2:7" ht="15" hidden="1" outlineLevel="1" x14ac:dyDescent="0.2">
      <c r="B357" s="113" t="s">
        <v>180</v>
      </c>
      <c r="C357" s="121"/>
      <c r="D357" s="121"/>
      <c r="E357" s="114" t="s">
        <v>104</v>
      </c>
      <c r="F357" s="121"/>
      <c r="G357" s="121"/>
    </row>
    <row r="358" spans="2:7" ht="15" hidden="1" outlineLevel="1" x14ac:dyDescent="0.2">
      <c r="B358" s="113" t="s">
        <v>192</v>
      </c>
      <c r="C358" s="121"/>
      <c r="D358" s="121"/>
      <c r="E358" s="121"/>
      <c r="F358" s="114" t="s">
        <v>104</v>
      </c>
      <c r="G358" s="121"/>
    </row>
    <row r="359" spans="2:7" ht="15" hidden="1" outlineLevel="1" x14ac:dyDescent="0.2">
      <c r="B359" s="113" t="s">
        <v>193</v>
      </c>
      <c r="C359" s="121"/>
      <c r="D359" s="121"/>
      <c r="E359" s="121"/>
      <c r="F359" s="121"/>
      <c r="G359" s="114" t="s">
        <v>104</v>
      </c>
    </row>
    <row r="360" spans="2:7" ht="15.75" collapsed="1" x14ac:dyDescent="0.2">
      <c r="B360" s="115" t="s">
        <v>654</v>
      </c>
      <c r="C360" s="123"/>
      <c r="D360" s="123"/>
      <c r="E360" s="123"/>
      <c r="F360" s="123"/>
      <c r="G360" s="123"/>
    </row>
    <row r="361" spans="2:7" ht="15" hidden="1" outlineLevel="1" x14ac:dyDescent="0.2">
      <c r="B361" s="113" t="s">
        <v>162</v>
      </c>
      <c r="C361" s="121"/>
      <c r="D361" s="114" t="s">
        <v>104</v>
      </c>
      <c r="E361" s="121"/>
      <c r="F361" s="121"/>
      <c r="G361" s="121"/>
    </row>
    <row r="362" spans="2:7" ht="15" hidden="1" outlineLevel="1" x14ac:dyDescent="0.2">
      <c r="B362" s="113" t="s">
        <v>161</v>
      </c>
      <c r="C362" s="121"/>
      <c r="D362" s="121"/>
      <c r="E362" s="114" t="s">
        <v>104</v>
      </c>
      <c r="F362" s="121"/>
      <c r="G362" s="121"/>
    </row>
    <row r="363" spans="2:7" ht="15" hidden="1" outlineLevel="1" x14ac:dyDescent="0.2">
      <c r="B363" s="113" t="s">
        <v>128</v>
      </c>
      <c r="C363" s="121"/>
      <c r="D363" s="121"/>
      <c r="E363" s="121"/>
      <c r="F363" s="114" t="s">
        <v>104</v>
      </c>
      <c r="G363" s="121"/>
    </row>
    <row r="364" spans="2:7" ht="15" hidden="1" outlineLevel="1" x14ac:dyDescent="0.2">
      <c r="B364" s="113" t="s">
        <v>135</v>
      </c>
      <c r="C364" s="121"/>
      <c r="D364" s="121"/>
      <c r="E364" s="121"/>
      <c r="F364" s="121"/>
      <c r="G364" s="114" t="s">
        <v>104</v>
      </c>
    </row>
    <row r="365" spans="2:7" ht="15" hidden="1" outlineLevel="1" x14ac:dyDescent="0.2">
      <c r="B365" s="113" t="s">
        <v>341</v>
      </c>
      <c r="C365" s="114" t="s">
        <v>104</v>
      </c>
      <c r="D365" s="121"/>
      <c r="E365" s="121"/>
      <c r="F365" s="121"/>
      <c r="G365" s="121"/>
    </row>
    <row r="366" spans="2:7" ht="15" hidden="1" outlineLevel="1" x14ac:dyDescent="0.2">
      <c r="B366" s="113" t="s">
        <v>148</v>
      </c>
      <c r="C366" s="121"/>
      <c r="D366" s="114" t="s">
        <v>104</v>
      </c>
      <c r="E366" s="121"/>
      <c r="F366" s="121"/>
      <c r="G366" s="121"/>
    </row>
    <row r="367" spans="2:7" ht="15" hidden="1" outlineLevel="1" x14ac:dyDescent="0.2">
      <c r="B367" s="113" t="s">
        <v>342</v>
      </c>
      <c r="C367" s="121"/>
      <c r="D367" s="121"/>
      <c r="E367" s="114" t="s">
        <v>104</v>
      </c>
      <c r="F367" s="121"/>
      <c r="G367" s="121"/>
    </row>
    <row r="368" spans="2:7" ht="15" hidden="1" outlineLevel="1" x14ac:dyDescent="0.2">
      <c r="B368" s="113" t="s">
        <v>343</v>
      </c>
      <c r="C368" s="121"/>
      <c r="D368" s="121"/>
      <c r="E368" s="121"/>
      <c r="F368" s="114" t="s">
        <v>104</v>
      </c>
      <c r="G368" s="121"/>
    </row>
    <row r="369" spans="1:16" ht="25.5" hidden="1" outlineLevel="1" x14ac:dyDescent="0.2">
      <c r="B369" s="113" t="s">
        <v>344</v>
      </c>
      <c r="C369" s="121"/>
      <c r="D369" s="121"/>
      <c r="E369" s="121"/>
      <c r="F369" s="121"/>
      <c r="G369" s="114" t="s">
        <v>104</v>
      </c>
    </row>
    <row r="370" spans="1:16" ht="15" hidden="1" outlineLevel="1" x14ac:dyDescent="0.2">
      <c r="B370" s="113" t="s">
        <v>129</v>
      </c>
      <c r="C370" s="121"/>
      <c r="D370" s="121"/>
      <c r="E370" s="121"/>
      <c r="F370" s="114" t="s">
        <v>104</v>
      </c>
      <c r="G370" s="121"/>
    </row>
    <row r="371" spans="1:16" ht="38.25" hidden="1" outlineLevel="1" x14ac:dyDescent="0.2">
      <c r="B371" s="113" t="s">
        <v>139</v>
      </c>
      <c r="C371" s="114" t="s">
        <v>104</v>
      </c>
      <c r="D371" s="121"/>
      <c r="E371" s="121"/>
      <c r="F371" s="121"/>
      <c r="G371" s="121"/>
    </row>
    <row r="372" spans="1:16" ht="25.5" hidden="1" outlineLevel="1" x14ac:dyDescent="0.2">
      <c r="B372" s="113" t="s">
        <v>149</v>
      </c>
      <c r="C372" s="121"/>
      <c r="D372" s="114" t="s">
        <v>104</v>
      </c>
      <c r="E372" s="121"/>
      <c r="F372" s="121"/>
      <c r="G372" s="121"/>
    </row>
    <row r="373" spans="1:16" ht="25.5" hidden="1" outlineLevel="1" x14ac:dyDescent="0.2">
      <c r="B373" s="113" t="s">
        <v>181</v>
      </c>
      <c r="C373" s="121"/>
      <c r="D373" s="121"/>
      <c r="E373" s="114" t="s">
        <v>104</v>
      </c>
      <c r="F373" s="121"/>
      <c r="G373" s="121"/>
    </row>
    <row r="374" spans="1:16" ht="15" hidden="1" outlineLevel="1" x14ac:dyDescent="0.2">
      <c r="B374" s="113" t="s">
        <v>130</v>
      </c>
      <c r="C374" s="121"/>
      <c r="D374" s="121"/>
      <c r="E374" s="121"/>
      <c r="F374" s="114" t="s">
        <v>104</v>
      </c>
      <c r="G374" s="121"/>
    </row>
    <row r="375" spans="1:16" ht="15" hidden="1" outlineLevel="1" x14ac:dyDescent="0.2">
      <c r="B375" s="113" t="s">
        <v>136</v>
      </c>
      <c r="C375" s="121"/>
      <c r="D375" s="121"/>
      <c r="E375" s="121"/>
      <c r="F375" s="121"/>
      <c r="G375" s="114" t="s">
        <v>104</v>
      </c>
    </row>
    <row r="376" spans="1:16" ht="25.5" hidden="1" outlineLevel="1" x14ac:dyDescent="0.2">
      <c r="B376" s="113" t="s">
        <v>206</v>
      </c>
      <c r="C376" s="121"/>
      <c r="D376" s="121"/>
      <c r="E376" s="114" t="s">
        <v>104</v>
      </c>
      <c r="F376" s="121"/>
      <c r="G376" s="121"/>
    </row>
    <row r="377" spans="1:16" ht="25.5" hidden="1" outlineLevel="1" x14ac:dyDescent="0.2">
      <c r="B377" s="113" t="s">
        <v>131</v>
      </c>
      <c r="C377" s="121"/>
      <c r="D377" s="121"/>
      <c r="E377" s="121"/>
      <c r="F377" s="114" t="s">
        <v>104</v>
      </c>
      <c r="G377" s="121"/>
    </row>
    <row r="378" spans="1:16" ht="15" hidden="1" outlineLevel="1" x14ac:dyDescent="0.2">
      <c r="B378" s="162" t="s">
        <v>207</v>
      </c>
      <c r="C378" s="163"/>
      <c r="D378" s="163"/>
      <c r="E378" s="163"/>
      <c r="F378" s="163"/>
      <c r="G378" s="164" t="s">
        <v>104</v>
      </c>
      <c r="I378" s="161"/>
      <c r="J378" s="161"/>
      <c r="K378" s="161"/>
      <c r="L378" s="161"/>
      <c r="M378" s="161"/>
      <c r="N378" s="161"/>
      <c r="O378" s="161"/>
    </row>
    <row r="380" spans="1:16" ht="15.75" x14ac:dyDescent="0.25">
      <c r="A380" s="170"/>
      <c r="B380" s="171" t="s">
        <v>485</v>
      </c>
      <c r="C380" s="171"/>
      <c r="D380" s="171"/>
      <c r="E380" s="171"/>
      <c r="F380" s="171"/>
      <c r="G380" s="171"/>
      <c r="H380" s="170"/>
      <c r="I380" s="171" t="s">
        <v>486</v>
      </c>
      <c r="J380" s="173"/>
      <c r="K380" s="173"/>
      <c r="L380" s="173"/>
      <c r="M380" s="173"/>
      <c r="N380" s="173"/>
      <c r="O380" s="170"/>
      <c r="P380" s="170"/>
    </row>
    <row r="381" spans="1:16" ht="15.75" x14ac:dyDescent="0.25">
      <c r="A381" s="51" t="s">
        <v>1</v>
      </c>
      <c r="B381" s="53" t="s">
        <v>348</v>
      </c>
      <c r="C381" s="53"/>
      <c r="D381" s="53"/>
      <c r="E381" s="53"/>
      <c r="F381" s="88" t="s">
        <v>352</v>
      </c>
      <c r="G381" s="201">
        <v>5</v>
      </c>
      <c r="I381" s="60" t="s">
        <v>43</v>
      </c>
      <c r="J381" s="60"/>
      <c r="K381" s="60" t="s">
        <v>74</v>
      </c>
      <c r="L381" s="60"/>
      <c r="M381" s="60"/>
      <c r="N381" s="60"/>
      <c r="O381" s="60"/>
    </row>
    <row r="382" spans="1:16" ht="15.75" x14ac:dyDescent="0.25">
      <c r="A382" s="54" t="s">
        <v>2</v>
      </c>
      <c r="B382" s="56" t="s">
        <v>349</v>
      </c>
      <c r="C382" s="56"/>
      <c r="D382" s="56"/>
      <c r="E382" s="56"/>
      <c r="F382" s="89" t="s">
        <v>352</v>
      </c>
      <c r="G382" s="202">
        <v>4</v>
      </c>
      <c r="I382" s="61" t="s">
        <v>44</v>
      </c>
      <c r="J382" s="61"/>
      <c r="K382" s="61" t="s">
        <v>356</v>
      </c>
      <c r="L382" s="61"/>
      <c r="M382" s="61"/>
      <c r="N382" s="61"/>
      <c r="O382" s="61"/>
    </row>
    <row r="383" spans="1:16" ht="15.75" x14ac:dyDescent="0.25">
      <c r="A383" s="54" t="s">
        <v>3</v>
      </c>
      <c r="B383" s="56" t="s">
        <v>350</v>
      </c>
      <c r="C383" s="56"/>
      <c r="D383" s="56"/>
      <c r="E383" s="56"/>
      <c r="F383" s="89" t="s">
        <v>352</v>
      </c>
      <c r="G383" s="202">
        <v>4</v>
      </c>
      <c r="I383" s="61" t="s">
        <v>45</v>
      </c>
      <c r="J383" s="61"/>
      <c r="K383" s="61" t="s">
        <v>357</v>
      </c>
      <c r="L383" s="61"/>
      <c r="M383" s="61"/>
      <c r="N383" s="61"/>
      <c r="O383" s="61"/>
    </row>
    <row r="384" spans="1:16" ht="15.75" x14ac:dyDescent="0.25">
      <c r="A384" s="54" t="s">
        <v>63</v>
      </c>
      <c r="B384" s="56" t="s">
        <v>351</v>
      </c>
      <c r="C384" s="56"/>
      <c r="D384" s="56"/>
      <c r="E384" s="56"/>
      <c r="F384" s="89" t="s">
        <v>353</v>
      </c>
      <c r="G384" s="202">
        <v>9</v>
      </c>
      <c r="I384" s="61" t="s">
        <v>46</v>
      </c>
      <c r="J384" s="61"/>
      <c r="K384" s="61" t="s">
        <v>358</v>
      </c>
      <c r="L384" s="61"/>
      <c r="M384" s="61"/>
      <c r="N384" s="61"/>
      <c r="O384" s="61"/>
    </row>
    <row r="385" spans="1:15" ht="15.75" x14ac:dyDescent="0.25">
      <c r="A385" s="57" t="s">
        <v>64</v>
      </c>
      <c r="B385" s="59" t="s">
        <v>347</v>
      </c>
      <c r="C385" s="59"/>
      <c r="D385" s="59"/>
      <c r="E385" s="59"/>
      <c r="F385" s="90" t="s">
        <v>354</v>
      </c>
      <c r="G385" s="203">
        <v>12</v>
      </c>
      <c r="I385" s="62" t="s">
        <v>47</v>
      </c>
      <c r="J385" s="62"/>
      <c r="K385" s="62" t="s">
        <v>359</v>
      </c>
      <c r="L385" s="62"/>
      <c r="M385" s="62"/>
      <c r="N385" s="62"/>
      <c r="O385" s="62"/>
    </row>
    <row r="386" spans="1:15" ht="15.75" x14ac:dyDescent="0.25">
      <c r="A386" s="46"/>
      <c r="B386" s="46"/>
      <c r="C386" s="46"/>
      <c r="D386" s="46"/>
      <c r="E386" s="46"/>
      <c r="F386" s="86" t="s">
        <v>355</v>
      </c>
      <c r="G386" s="48">
        <f>SUM(G381:G385)</f>
        <v>34</v>
      </c>
    </row>
    <row r="387" spans="1:15" ht="15.75" x14ac:dyDescent="0.2">
      <c r="B387" s="29" t="s">
        <v>93</v>
      </c>
      <c r="C387" s="27"/>
      <c r="D387" s="27"/>
      <c r="E387" s="27"/>
      <c r="F387" s="87" t="str">
        <f>IF(G386&lt;10,I381,IF(G386&lt;18,I382,IF(G386&lt;26,I383,IF(G386&lt;34,I384,IF(G386&lt;41,I385,"NAPAKA")))))</f>
        <v>Cenovni razred V</v>
      </c>
      <c r="G387" s="27"/>
    </row>
    <row r="391" spans="1:15" ht="15.75" x14ac:dyDescent="0.25">
      <c r="B391" s="102" t="s">
        <v>243</v>
      </c>
      <c r="C391" s="127" t="s">
        <v>99</v>
      </c>
      <c r="D391" s="127" t="s">
        <v>100</v>
      </c>
      <c r="E391" s="127" t="s">
        <v>101</v>
      </c>
      <c r="F391" s="127" t="s">
        <v>102</v>
      </c>
      <c r="G391" s="127" t="s">
        <v>103</v>
      </c>
    </row>
    <row r="392" spans="1:15" ht="15.75" collapsed="1" x14ac:dyDescent="0.2">
      <c r="B392" s="134" t="s">
        <v>656</v>
      </c>
      <c r="C392" s="121"/>
      <c r="D392" s="121"/>
      <c r="E392" s="114"/>
      <c r="F392" s="121"/>
      <c r="G392" s="121"/>
    </row>
    <row r="393" spans="1:15" ht="15" hidden="1" outlineLevel="1" x14ac:dyDescent="0.2">
      <c r="B393" s="133" t="s">
        <v>362</v>
      </c>
      <c r="C393" s="121"/>
      <c r="D393" s="121"/>
      <c r="E393" s="121"/>
      <c r="F393" s="114"/>
      <c r="G393" s="121"/>
    </row>
    <row r="394" spans="1:15" ht="15" hidden="1" outlineLevel="1" x14ac:dyDescent="0.2">
      <c r="B394" s="113" t="s">
        <v>363</v>
      </c>
      <c r="C394" s="121"/>
      <c r="D394" s="121" t="s">
        <v>104</v>
      </c>
      <c r="E394" s="114"/>
      <c r="F394" s="121"/>
      <c r="G394" s="121"/>
    </row>
    <row r="395" spans="1:15" ht="15" hidden="1" outlineLevel="1" x14ac:dyDescent="0.2">
      <c r="B395" s="113" t="s">
        <v>364</v>
      </c>
      <c r="C395" s="121"/>
      <c r="D395" s="121"/>
      <c r="E395" s="121" t="s">
        <v>104</v>
      </c>
      <c r="F395" s="114"/>
      <c r="G395" s="121"/>
    </row>
    <row r="396" spans="1:15" ht="25.5" hidden="1" outlineLevel="1" x14ac:dyDescent="0.2">
      <c r="B396" s="113" t="s">
        <v>365</v>
      </c>
      <c r="C396" s="121"/>
      <c r="D396" s="121"/>
      <c r="E396" s="114"/>
      <c r="F396" s="121" t="s">
        <v>104</v>
      </c>
      <c r="G396" s="121"/>
    </row>
    <row r="397" spans="1:15" ht="15" hidden="1" outlineLevel="1" x14ac:dyDescent="0.2">
      <c r="B397" s="113" t="s">
        <v>366</v>
      </c>
      <c r="C397" s="121"/>
      <c r="D397" s="121"/>
      <c r="E397" s="121"/>
      <c r="F397" s="114"/>
      <c r="G397" s="121" t="s">
        <v>104</v>
      </c>
    </row>
    <row r="398" spans="1:15" ht="15" hidden="1" outlineLevel="1" x14ac:dyDescent="0.2">
      <c r="B398" s="132" t="s">
        <v>367</v>
      </c>
      <c r="C398" s="121"/>
      <c r="D398" s="121"/>
      <c r="E398" s="114"/>
      <c r="F398" s="121"/>
      <c r="G398" s="121"/>
    </row>
    <row r="399" spans="1:15" ht="15" hidden="1" outlineLevel="1" x14ac:dyDescent="0.2">
      <c r="B399" s="113" t="s">
        <v>368</v>
      </c>
      <c r="C399" s="121"/>
      <c r="D399" s="121" t="s">
        <v>104</v>
      </c>
      <c r="E399" s="121"/>
      <c r="F399" s="114"/>
      <c r="G399" s="121"/>
    </row>
    <row r="400" spans="1:15" ht="25.5" hidden="1" outlineLevel="1" x14ac:dyDescent="0.2">
      <c r="B400" s="113" t="s">
        <v>369</v>
      </c>
      <c r="C400" s="121"/>
      <c r="D400" s="121"/>
      <c r="E400" s="114" t="s">
        <v>104</v>
      </c>
      <c r="F400" s="121"/>
      <c r="G400" s="121"/>
    </row>
    <row r="401" spans="2:7" ht="25.5" hidden="1" outlineLevel="1" x14ac:dyDescent="0.2">
      <c r="B401" s="113" t="s">
        <v>370</v>
      </c>
      <c r="C401" s="121"/>
      <c r="D401" s="121"/>
      <c r="E401" s="121"/>
      <c r="F401" s="114" t="s">
        <v>104</v>
      </c>
      <c r="G401" s="121"/>
    </row>
    <row r="402" spans="2:7" ht="25.5" hidden="1" outlineLevel="1" x14ac:dyDescent="0.2">
      <c r="B402" s="113" t="s">
        <v>370</v>
      </c>
      <c r="C402" s="121"/>
      <c r="D402" s="121"/>
      <c r="E402" s="114"/>
      <c r="F402" s="121"/>
      <c r="G402" s="121" t="s">
        <v>104</v>
      </c>
    </row>
    <row r="403" spans="2:7" ht="15" hidden="1" outlineLevel="1" x14ac:dyDescent="0.2">
      <c r="B403" s="132" t="s">
        <v>371</v>
      </c>
      <c r="C403" s="121"/>
      <c r="D403" s="121"/>
      <c r="E403" s="121"/>
      <c r="F403" s="114"/>
      <c r="G403" s="121"/>
    </row>
    <row r="404" spans="2:7" ht="15" hidden="1" outlineLevel="1" x14ac:dyDescent="0.2">
      <c r="B404" s="113" t="s">
        <v>372</v>
      </c>
      <c r="C404" s="121" t="s">
        <v>104</v>
      </c>
      <c r="D404" s="121"/>
      <c r="E404" s="114"/>
      <c r="F404" s="121"/>
      <c r="G404" s="121"/>
    </row>
    <row r="405" spans="2:7" ht="15" hidden="1" outlineLevel="1" x14ac:dyDescent="0.2">
      <c r="B405" s="113" t="s">
        <v>373</v>
      </c>
      <c r="C405" s="121"/>
      <c r="D405" s="121" t="s">
        <v>104</v>
      </c>
      <c r="E405" s="121"/>
      <c r="F405" s="114"/>
      <c r="G405" s="121"/>
    </row>
    <row r="406" spans="2:7" ht="15" hidden="1" outlineLevel="1" x14ac:dyDescent="0.2">
      <c r="B406" s="113" t="s">
        <v>374</v>
      </c>
      <c r="C406" s="121"/>
      <c r="D406" s="121"/>
      <c r="E406" s="114" t="s">
        <v>104</v>
      </c>
      <c r="F406" s="121"/>
      <c r="G406" s="121"/>
    </row>
    <row r="407" spans="2:7" ht="15" hidden="1" outlineLevel="1" x14ac:dyDescent="0.2">
      <c r="B407" s="132" t="s">
        <v>375</v>
      </c>
      <c r="C407" s="121"/>
      <c r="D407" s="121"/>
      <c r="E407" s="121"/>
      <c r="F407" s="114"/>
      <c r="G407" s="121"/>
    </row>
    <row r="408" spans="2:7" ht="15" hidden="1" outlineLevel="1" x14ac:dyDescent="0.2">
      <c r="B408" s="113" t="s">
        <v>376</v>
      </c>
      <c r="C408" s="121" t="s">
        <v>104</v>
      </c>
      <c r="D408" s="121"/>
      <c r="E408" s="114"/>
      <c r="F408" s="121"/>
      <c r="G408" s="121"/>
    </row>
    <row r="409" spans="2:7" ht="15" hidden="1" outlineLevel="1" x14ac:dyDescent="0.2">
      <c r="B409" s="113" t="s">
        <v>377</v>
      </c>
      <c r="C409" s="121"/>
      <c r="D409" s="121" t="s">
        <v>104</v>
      </c>
      <c r="E409" s="121"/>
      <c r="F409" s="114"/>
      <c r="G409" s="121"/>
    </row>
    <row r="410" spans="2:7" ht="15" hidden="1" outlineLevel="1" x14ac:dyDescent="0.2">
      <c r="B410" s="113" t="s">
        <v>378</v>
      </c>
      <c r="C410" s="121"/>
      <c r="D410" s="121"/>
      <c r="E410" s="114" t="s">
        <v>379</v>
      </c>
      <c r="F410" s="121"/>
      <c r="G410" s="121"/>
    </row>
    <row r="411" spans="2:7" ht="15" hidden="1" outlineLevel="1" x14ac:dyDescent="0.2">
      <c r="B411" s="113" t="s">
        <v>380</v>
      </c>
      <c r="C411" s="121"/>
      <c r="D411" s="121"/>
      <c r="E411" s="121"/>
      <c r="F411" s="114" t="s">
        <v>104</v>
      </c>
      <c r="G411" s="121"/>
    </row>
    <row r="412" spans="2:7" ht="15" hidden="1" outlineLevel="1" x14ac:dyDescent="0.2">
      <c r="B412" s="113" t="s">
        <v>381</v>
      </c>
      <c r="C412" s="121"/>
      <c r="D412" s="121"/>
      <c r="E412" s="114" t="s">
        <v>104</v>
      </c>
      <c r="F412" s="121"/>
      <c r="G412" s="121"/>
    </row>
    <row r="413" spans="2:7" ht="15" hidden="1" outlineLevel="1" x14ac:dyDescent="0.2">
      <c r="B413" s="113" t="s">
        <v>382</v>
      </c>
      <c r="C413" s="121"/>
      <c r="D413" s="121"/>
      <c r="E413" s="121"/>
      <c r="F413" s="114" t="s">
        <v>104</v>
      </c>
      <c r="G413" s="121"/>
    </row>
    <row r="414" spans="2:7" ht="15" hidden="1" outlineLevel="1" x14ac:dyDescent="0.2">
      <c r="B414" s="132" t="s">
        <v>383</v>
      </c>
      <c r="C414" s="121"/>
      <c r="D414" s="121"/>
      <c r="E414" s="114"/>
      <c r="F414" s="121"/>
      <c r="G414" s="121"/>
    </row>
    <row r="415" spans="2:7" ht="15" hidden="1" outlineLevel="1" x14ac:dyDescent="0.2">
      <c r="B415" s="113" t="s">
        <v>384</v>
      </c>
      <c r="C415" s="121" t="s">
        <v>104</v>
      </c>
      <c r="D415" s="121"/>
      <c r="E415" s="121"/>
      <c r="F415" s="114"/>
      <c r="G415" s="121"/>
    </row>
    <row r="416" spans="2:7" ht="15" hidden="1" outlineLevel="1" x14ac:dyDescent="0.2">
      <c r="B416" s="113" t="s">
        <v>385</v>
      </c>
      <c r="C416" s="121"/>
      <c r="D416" s="121"/>
      <c r="E416" s="114" t="s">
        <v>104</v>
      </c>
      <c r="F416" s="121"/>
      <c r="G416" s="121"/>
    </row>
    <row r="417" spans="2:7" ht="15" hidden="1" outlineLevel="1" x14ac:dyDescent="0.2">
      <c r="B417" s="132" t="s">
        <v>386</v>
      </c>
      <c r="C417" s="121"/>
      <c r="D417" s="121"/>
      <c r="E417" s="121"/>
      <c r="F417" s="114"/>
      <c r="G417" s="121"/>
    </row>
    <row r="418" spans="2:7" ht="15" hidden="1" outlineLevel="1" x14ac:dyDescent="0.2">
      <c r="B418" s="113" t="s">
        <v>387</v>
      </c>
      <c r="C418" s="121"/>
      <c r="D418" s="121" t="s">
        <v>104</v>
      </c>
      <c r="E418" s="114"/>
      <c r="F418" s="121"/>
      <c r="G418" s="121"/>
    </row>
    <row r="419" spans="2:7" ht="15" hidden="1" outlineLevel="1" x14ac:dyDescent="0.2">
      <c r="B419" s="113" t="s">
        <v>388</v>
      </c>
      <c r="C419" s="121"/>
      <c r="D419" s="121"/>
      <c r="E419" s="121" t="s">
        <v>104</v>
      </c>
      <c r="F419" s="114"/>
      <c r="G419" s="121"/>
    </row>
    <row r="420" spans="2:7" ht="15" hidden="1" outlineLevel="1" x14ac:dyDescent="0.2">
      <c r="B420" s="113" t="s">
        <v>389</v>
      </c>
      <c r="C420" s="121"/>
      <c r="D420" s="121"/>
      <c r="E420" s="114"/>
      <c r="F420" s="121" t="s">
        <v>104</v>
      </c>
      <c r="G420" s="121"/>
    </row>
    <row r="421" spans="2:7" ht="15" hidden="1" outlineLevel="1" x14ac:dyDescent="0.2">
      <c r="B421" s="113" t="s">
        <v>390</v>
      </c>
      <c r="C421" s="121"/>
      <c r="D421" s="121"/>
      <c r="E421" s="121" t="s">
        <v>104</v>
      </c>
      <c r="F421" s="114"/>
      <c r="G421" s="121"/>
    </row>
    <row r="422" spans="2:7" ht="15" hidden="1" outlineLevel="1" x14ac:dyDescent="0.2">
      <c r="B422" s="113" t="s">
        <v>391</v>
      </c>
      <c r="C422" s="121"/>
      <c r="D422" s="121"/>
      <c r="E422" s="114"/>
      <c r="F422" s="121" t="s">
        <v>104</v>
      </c>
      <c r="G422" s="121"/>
    </row>
    <row r="423" spans="2:7" ht="15" hidden="1" outlineLevel="1" x14ac:dyDescent="0.2">
      <c r="B423" s="113" t="s">
        <v>392</v>
      </c>
      <c r="C423" s="121"/>
      <c r="D423" s="121"/>
      <c r="E423" s="121"/>
      <c r="F423" s="114"/>
      <c r="G423" s="121" t="s">
        <v>104</v>
      </c>
    </row>
    <row r="424" spans="2:7" ht="15.75" collapsed="1" x14ac:dyDescent="0.2">
      <c r="B424" s="115" t="s">
        <v>657</v>
      </c>
      <c r="C424" s="121"/>
      <c r="D424" s="121"/>
      <c r="E424" s="114"/>
      <c r="F424" s="121"/>
      <c r="G424" s="121"/>
    </row>
    <row r="425" spans="2:7" ht="15" hidden="1" outlineLevel="1" x14ac:dyDescent="0.2">
      <c r="B425" s="132" t="s">
        <v>393</v>
      </c>
      <c r="C425" s="121"/>
      <c r="D425" s="121"/>
      <c r="E425" s="121"/>
      <c r="F425" s="114"/>
      <c r="G425" s="121"/>
    </row>
    <row r="426" spans="2:7" ht="15" hidden="1" outlineLevel="1" x14ac:dyDescent="0.2">
      <c r="B426" s="113" t="s">
        <v>394</v>
      </c>
      <c r="C426" s="121" t="s">
        <v>104</v>
      </c>
      <c r="D426" s="121"/>
      <c r="E426" s="114"/>
      <c r="F426" s="121"/>
      <c r="G426" s="121"/>
    </row>
    <row r="427" spans="2:7" ht="15" hidden="1" outlineLevel="1" x14ac:dyDescent="0.2">
      <c r="B427" s="113" t="s">
        <v>363</v>
      </c>
      <c r="C427" s="121"/>
      <c r="D427" s="121" t="s">
        <v>104</v>
      </c>
      <c r="E427" s="121"/>
      <c r="F427" s="114"/>
      <c r="G427" s="121"/>
    </row>
    <row r="428" spans="2:7" ht="15" hidden="1" outlineLevel="1" x14ac:dyDescent="0.2">
      <c r="B428" s="113" t="s">
        <v>364</v>
      </c>
      <c r="C428" s="121"/>
      <c r="D428" s="121"/>
      <c r="E428" s="114" t="s">
        <v>104</v>
      </c>
      <c r="F428" s="121"/>
      <c r="G428" s="121"/>
    </row>
    <row r="429" spans="2:7" ht="25.5" hidden="1" outlineLevel="1" x14ac:dyDescent="0.2">
      <c r="B429" s="113" t="s">
        <v>365</v>
      </c>
      <c r="C429" s="121"/>
      <c r="D429" s="121"/>
      <c r="E429" s="121"/>
      <c r="F429" s="114" t="s">
        <v>104</v>
      </c>
      <c r="G429" s="121"/>
    </row>
    <row r="430" spans="2:7" ht="15" hidden="1" outlineLevel="1" x14ac:dyDescent="0.2">
      <c r="B430" s="132" t="s">
        <v>395</v>
      </c>
      <c r="C430" s="121"/>
      <c r="D430" s="121"/>
      <c r="E430" s="114"/>
      <c r="F430" s="121"/>
      <c r="G430" s="121"/>
    </row>
    <row r="431" spans="2:7" ht="15" hidden="1" outlineLevel="1" x14ac:dyDescent="0.2">
      <c r="B431" s="113" t="s">
        <v>396</v>
      </c>
      <c r="C431" s="121"/>
      <c r="D431" s="121" t="s">
        <v>104</v>
      </c>
      <c r="E431" s="121"/>
      <c r="F431" s="114"/>
      <c r="G431" s="121"/>
    </row>
    <row r="432" spans="2:7" ht="15" hidden="1" outlineLevel="1" x14ac:dyDescent="0.2">
      <c r="B432" s="113" t="s">
        <v>397</v>
      </c>
      <c r="C432" s="121"/>
      <c r="D432" s="121"/>
      <c r="E432" s="114" t="s">
        <v>104</v>
      </c>
      <c r="F432" s="121"/>
      <c r="G432" s="121"/>
    </row>
    <row r="433" spans="1:16" ht="15" hidden="1" outlineLevel="1" x14ac:dyDescent="0.2">
      <c r="B433" s="113" t="s">
        <v>398</v>
      </c>
      <c r="C433" s="121"/>
      <c r="D433" s="121"/>
      <c r="E433" s="121"/>
      <c r="F433" s="114" t="s">
        <v>104</v>
      </c>
      <c r="G433" s="121"/>
    </row>
    <row r="434" spans="1:16" ht="15.75" collapsed="1" x14ac:dyDescent="0.2">
      <c r="B434" s="115" t="s">
        <v>658</v>
      </c>
      <c r="C434" s="121"/>
      <c r="D434" s="121"/>
      <c r="E434" s="114"/>
      <c r="F434" s="121"/>
      <c r="G434" s="121"/>
    </row>
    <row r="435" spans="1:16" ht="15" hidden="1" outlineLevel="1" x14ac:dyDescent="0.2">
      <c r="B435" s="113" t="s">
        <v>399</v>
      </c>
      <c r="C435" s="121"/>
      <c r="D435" s="121" t="s">
        <v>104</v>
      </c>
      <c r="E435" s="121"/>
      <c r="F435" s="114"/>
      <c r="G435" s="121"/>
    </row>
    <row r="436" spans="1:16" ht="25.5" hidden="1" outlineLevel="1" x14ac:dyDescent="0.2">
      <c r="B436" s="113" t="s">
        <v>400</v>
      </c>
      <c r="C436" s="121"/>
      <c r="D436" s="121"/>
      <c r="E436" s="114" t="s">
        <v>401</v>
      </c>
      <c r="F436" s="121"/>
      <c r="G436" s="121"/>
    </row>
    <row r="437" spans="1:16" ht="15" hidden="1" outlineLevel="1" x14ac:dyDescent="0.2">
      <c r="B437" s="165" t="s">
        <v>402</v>
      </c>
      <c r="C437" s="166"/>
      <c r="D437" s="166"/>
      <c r="E437" s="166"/>
      <c r="F437" s="167" t="s">
        <v>104</v>
      </c>
      <c r="G437" s="166"/>
    </row>
    <row r="438" spans="1:16" x14ac:dyDescent="0.2">
      <c r="A438" s="77"/>
      <c r="B438" s="168"/>
      <c r="C438" s="169"/>
      <c r="D438" s="169"/>
      <c r="E438" s="169"/>
      <c r="F438" s="169"/>
      <c r="G438" s="169"/>
    </row>
    <row r="439" spans="1:16" x14ac:dyDescent="0.2">
      <c r="A439" s="77"/>
      <c r="B439" s="77"/>
      <c r="C439" s="79"/>
      <c r="D439" s="79"/>
      <c r="E439" s="79"/>
      <c r="F439" s="79"/>
      <c r="G439" s="79"/>
    </row>
    <row r="440" spans="1:16" ht="15.75" x14ac:dyDescent="0.25">
      <c r="A440" s="170"/>
      <c r="B440" s="171" t="s">
        <v>488</v>
      </c>
      <c r="C440" s="171"/>
      <c r="D440" s="171"/>
      <c r="E440" s="171"/>
      <c r="F440" s="171"/>
      <c r="G440" s="171"/>
      <c r="H440" s="170"/>
      <c r="I440" s="171" t="s">
        <v>487</v>
      </c>
      <c r="J440" s="173"/>
      <c r="K440" s="173"/>
      <c r="L440" s="173"/>
      <c r="M440" s="173"/>
      <c r="N440" s="173"/>
      <c r="O440" s="173"/>
      <c r="P440" s="170"/>
    </row>
    <row r="441" spans="1:16" ht="15.75" x14ac:dyDescent="0.25">
      <c r="A441" s="51" t="s">
        <v>1</v>
      </c>
      <c r="B441" s="53" t="s">
        <v>348</v>
      </c>
      <c r="C441" s="53"/>
      <c r="D441" s="53"/>
      <c r="E441" s="53"/>
      <c r="F441" s="88" t="s">
        <v>352</v>
      </c>
      <c r="G441" s="201">
        <v>3</v>
      </c>
      <c r="I441" s="60" t="s">
        <v>43</v>
      </c>
      <c r="J441" s="60"/>
      <c r="K441" s="60" t="s">
        <v>74</v>
      </c>
      <c r="L441" s="60"/>
      <c r="M441" s="60"/>
      <c r="N441" s="60"/>
      <c r="O441" s="60"/>
    </row>
    <row r="442" spans="1:16" ht="15.75" x14ac:dyDescent="0.25">
      <c r="A442" s="54" t="s">
        <v>2</v>
      </c>
      <c r="B442" s="56" t="s">
        <v>349</v>
      </c>
      <c r="C442" s="56"/>
      <c r="D442" s="56"/>
      <c r="E442" s="56"/>
      <c r="F442" s="89" t="s">
        <v>352</v>
      </c>
      <c r="G442" s="202">
        <v>2</v>
      </c>
      <c r="I442" s="61" t="s">
        <v>44</v>
      </c>
      <c r="J442" s="61"/>
      <c r="K442" s="61" t="s">
        <v>356</v>
      </c>
      <c r="L442" s="61"/>
      <c r="M442" s="61"/>
      <c r="N442" s="61"/>
      <c r="O442" s="61"/>
    </row>
    <row r="443" spans="1:16" ht="15.75" x14ac:dyDescent="0.25">
      <c r="A443" s="54" t="s">
        <v>3</v>
      </c>
      <c r="B443" s="56" t="s">
        <v>360</v>
      </c>
      <c r="C443" s="56"/>
      <c r="D443" s="56"/>
      <c r="E443" s="56"/>
      <c r="F443" s="89" t="s">
        <v>354</v>
      </c>
      <c r="G443" s="202">
        <v>5</v>
      </c>
      <c r="I443" s="61" t="s">
        <v>45</v>
      </c>
      <c r="J443" s="61"/>
      <c r="K443" s="61" t="s">
        <v>357</v>
      </c>
      <c r="L443" s="61"/>
      <c r="M443" s="61"/>
      <c r="N443" s="61"/>
      <c r="O443" s="61"/>
    </row>
    <row r="444" spans="1:16" ht="15.75" x14ac:dyDescent="0.25">
      <c r="A444" s="54" t="s">
        <v>63</v>
      </c>
      <c r="B444" s="56" t="s">
        <v>351</v>
      </c>
      <c r="C444" s="56"/>
      <c r="D444" s="56"/>
      <c r="E444" s="56"/>
      <c r="F444" s="89" t="s">
        <v>353</v>
      </c>
      <c r="G444" s="202">
        <v>8</v>
      </c>
      <c r="I444" s="61" t="s">
        <v>46</v>
      </c>
      <c r="J444" s="61"/>
      <c r="K444" s="61" t="s">
        <v>358</v>
      </c>
      <c r="L444" s="61"/>
      <c r="M444" s="61"/>
      <c r="N444" s="61"/>
      <c r="O444" s="61"/>
    </row>
    <row r="445" spans="1:16" ht="15.75" x14ac:dyDescent="0.25">
      <c r="A445" s="57" t="s">
        <v>64</v>
      </c>
      <c r="B445" s="59" t="s">
        <v>347</v>
      </c>
      <c r="C445" s="59"/>
      <c r="D445" s="59"/>
      <c r="E445" s="59"/>
      <c r="F445" s="90" t="s">
        <v>352</v>
      </c>
      <c r="G445" s="203">
        <v>4</v>
      </c>
      <c r="I445" s="62" t="s">
        <v>47</v>
      </c>
      <c r="J445" s="62"/>
      <c r="K445" s="62" t="s">
        <v>359</v>
      </c>
      <c r="L445" s="62"/>
      <c r="M445" s="62"/>
      <c r="N445" s="62"/>
      <c r="O445" s="62"/>
    </row>
    <row r="446" spans="1:16" ht="15.75" x14ac:dyDescent="0.25">
      <c r="A446" s="46"/>
      <c r="B446" s="46"/>
      <c r="C446" s="46"/>
      <c r="D446" s="46"/>
      <c r="E446" s="46"/>
      <c r="F446" s="86" t="s">
        <v>355</v>
      </c>
      <c r="G446" s="48">
        <f>SUM(G441:G445)</f>
        <v>22</v>
      </c>
    </row>
    <row r="447" spans="1:16" ht="15.75" x14ac:dyDescent="0.2">
      <c r="B447" s="29" t="s">
        <v>93</v>
      </c>
      <c r="C447" s="27"/>
      <c r="D447" s="27"/>
      <c r="E447" s="27"/>
      <c r="F447" s="87" t="str">
        <f>IF(G446&lt;10,I441,IF(G446&lt;18,I442,IF(G446&lt;26,I443,IF(G446&lt;34,I444,IF(G446&lt;41,I445,"NAPAKA")))))</f>
        <v>Cenovni razred III</v>
      </c>
      <c r="G447" s="27"/>
    </row>
    <row r="454" spans="1:7" ht="15.75" x14ac:dyDescent="0.25">
      <c r="B454" s="102" t="s">
        <v>244</v>
      </c>
      <c r="C454" s="127" t="s">
        <v>99</v>
      </c>
      <c r="D454" s="127" t="s">
        <v>100</v>
      </c>
      <c r="E454" s="127" t="s">
        <v>101</v>
      </c>
      <c r="F454" s="127" t="s">
        <v>102</v>
      </c>
      <c r="G454" s="127" t="s">
        <v>103</v>
      </c>
    </row>
    <row r="455" spans="1:7" ht="51" outlineLevel="1" x14ac:dyDescent="0.2">
      <c r="A455" s="137"/>
      <c r="B455" s="139" t="s">
        <v>405</v>
      </c>
      <c r="C455" s="140" t="s">
        <v>104</v>
      </c>
      <c r="D455" s="140"/>
      <c r="E455" s="140"/>
      <c r="F455" s="140"/>
      <c r="G455" s="140"/>
    </row>
    <row r="456" spans="1:7" ht="38.25" outlineLevel="1" x14ac:dyDescent="0.2">
      <c r="A456" s="137"/>
      <c r="B456" s="141" t="s">
        <v>462</v>
      </c>
      <c r="C456" s="142"/>
      <c r="D456" s="142" t="s">
        <v>104</v>
      </c>
      <c r="E456" s="142"/>
      <c r="F456" s="142"/>
      <c r="G456" s="142"/>
    </row>
    <row r="457" spans="1:7" ht="38.25" outlineLevel="1" x14ac:dyDescent="0.2">
      <c r="A457" s="137"/>
      <c r="B457" s="141" t="s">
        <v>461</v>
      </c>
      <c r="C457" s="174"/>
      <c r="D457" s="174"/>
      <c r="E457" s="174" t="s">
        <v>104</v>
      </c>
      <c r="F457" s="174"/>
      <c r="G457" s="174"/>
    </row>
    <row r="458" spans="1:7" ht="51" outlineLevel="1" x14ac:dyDescent="0.2">
      <c r="A458" s="138"/>
      <c r="B458" s="143" t="s">
        <v>460</v>
      </c>
      <c r="C458" s="96"/>
      <c r="D458" s="96"/>
      <c r="E458" s="96"/>
      <c r="F458" s="114" t="s">
        <v>104</v>
      </c>
      <c r="G458" s="96"/>
    </row>
    <row r="459" spans="1:7" ht="25.5" outlineLevel="1" x14ac:dyDescent="0.2">
      <c r="A459" s="137"/>
      <c r="B459" s="141" t="s">
        <v>459</v>
      </c>
      <c r="C459" s="96"/>
      <c r="D459" s="96"/>
      <c r="E459" s="96"/>
      <c r="F459" s="96"/>
      <c r="G459" s="114" t="s">
        <v>104</v>
      </c>
    </row>
    <row r="460" spans="1:7" ht="15.75" collapsed="1" x14ac:dyDescent="0.2">
      <c r="A460" s="135"/>
      <c r="B460" s="97" t="s">
        <v>406</v>
      </c>
      <c r="C460" s="175"/>
      <c r="D460" s="175"/>
      <c r="E460" s="175"/>
      <c r="F460" s="175"/>
      <c r="G460" s="175"/>
    </row>
    <row r="461" spans="1:7" ht="38.25" hidden="1" outlineLevel="1" x14ac:dyDescent="0.2">
      <c r="A461" s="137"/>
      <c r="B461" s="113" t="s">
        <v>139</v>
      </c>
      <c r="C461" s="114" t="s">
        <v>104</v>
      </c>
      <c r="D461" s="96"/>
      <c r="E461" s="96"/>
      <c r="F461" s="96"/>
      <c r="G461" s="96"/>
    </row>
    <row r="462" spans="1:7" ht="39.6" hidden="1" customHeight="1" outlineLevel="1" x14ac:dyDescent="0.2">
      <c r="A462" s="137"/>
      <c r="B462" s="113" t="s">
        <v>149</v>
      </c>
      <c r="C462" s="96"/>
      <c r="D462" s="114" t="s">
        <v>104</v>
      </c>
      <c r="E462" s="96"/>
      <c r="F462" s="96"/>
      <c r="G462" s="96"/>
    </row>
    <row r="463" spans="1:7" ht="13.15" hidden="1" customHeight="1" outlineLevel="1" x14ac:dyDescent="0.2">
      <c r="A463" s="137"/>
      <c r="B463" s="113" t="s">
        <v>181</v>
      </c>
      <c r="C463" s="96"/>
      <c r="D463" s="96"/>
      <c r="E463" s="114" t="s">
        <v>104</v>
      </c>
      <c r="F463" s="96"/>
      <c r="G463" s="96"/>
    </row>
    <row r="464" spans="1:7" hidden="1" outlineLevel="1" x14ac:dyDescent="0.2">
      <c r="A464" s="137"/>
      <c r="B464" s="113" t="s">
        <v>130</v>
      </c>
      <c r="C464" s="96"/>
      <c r="D464" s="96"/>
      <c r="E464" s="96"/>
      <c r="F464" s="114" t="s">
        <v>104</v>
      </c>
      <c r="G464" s="96"/>
    </row>
    <row r="465" spans="1:7" hidden="1" outlineLevel="1" x14ac:dyDescent="0.2">
      <c r="A465" s="137"/>
      <c r="B465" s="113" t="s">
        <v>136</v>
      </c>
      <c r="C465" s="96"/>
      <c r="D465" s="96"/>
      <c r="E465" s="96"/>
      <c r="F465" s="96"/>
      <c r="G465" s="114" t="s">
        <v>104</v>
      </c>
    </row>
    <row r="466" spans="1:7" ht="15.75" collapsed="1" x14ac:dyDescent="0.2">
      <c r="A466" s="136"/>
      <c r="B466" s="97" t="s">
        <v>407</v>
      </c>
      <c r="C466" s="175"/>
      <c r="D466" s="175"/>
      <c r="E466" s="175"/>
      <c r="F466" s="175"/>
      <c r="G466" s="175"/>
    </row>
    <row r="467" spans="1:7" hidden="1" outlineLevel="1" x14ac:dyDescent="0.2">
      <c r="A467" s="137"/>
      <c r="B467" s="141" t="s">
        <v>408</v>
      </c>
      <c r="C467" s="96"/>
      <c r="D467" s="114" t="s">
        <v>104</v>
      </c>
      <c r="E467" s="96"/>
      <c r="F467" s="96"/>
      <c r="G467" s="96"/>
    </row>
    <row r="468" spans="1:7" ht="34.9" hidden="1" customHeight="1" outlineLevel="1" x14ac:dyDescent="0.2">
      <c r="A468" s="137"/>
      <c r="B468" s="145" t="s">
        <v>409</v>
      </c>
      <c r="C468" s="96"/>
      <c r="D468" s="96"/>
      <c r="E468" s="114" t="s">
        <v>104</v>
      </c>
      <c r="F468" s="96"/>
      <c r="G468" s="96"/>
    </row>
    <row r="469" spans="1:7" ht="29.45" hidden="1" customHeight="1" outlineLevel="1" x14ac:dyDescent="0.2">
      <c r="A469" s="137"/>
      <c r="B469" s="145" t="s">
        <v>410</v>
      </c>
      <c r="C469" s="96"/>
      <c r="D469" s="96"/>
      <c r="E469" s="96"/>
      <c r="F469" s="114" t="s">
        <v>104</v>
      </c>
      <c r="G469" s="96"/>
    </row>
    <row r="470" spans="1:7" hidden="1" outlineLevel="1" x14ac:dyDescent="0.2">
      <c r="A470" s="136"/>
      <c r="B470" s="144"/>
      <c r="C470" s="175"/>
      <c r="D470" s="175"/>
      <c r="E470" s="175"/>
      <c r="F470" s="175"/>
      <c r="G470" s="175"/>
    </row>
    <row r="471" spans="1:7" ht="25.5" hidden="1" outlineLevel="1" x14ac:dyDescent="0.2">
      <c r="A471" s="137"/>
      <c r="B471" s="141" t="s">
        <v>411</v>
      </c>
      <c r="C471" s="96"/>
      <c r="D471" s="114" t="s">
        <v>104</v>
      </c>
      <c r="E471" s="96"/>
      <c r="F471" s="96"/>
      <c r="G471" s="96"/>
    </row>
    <row r="472" spans="1:7" hidden="1" outlineLevel="1" x14ac:dyDescent="0.2">
      <c r="A472" s="137"/>
      <c r="B472" s="141" t="s">
        <v>413</v>
      </c>
      <c r="C472" s="96"/>
      <c r="D472" s="96"/>
      <c r="E472" s="114" t="s">
        <v>104</v>
      </c>
      <c r="F472" s="96"/>
      <c r="G472" s="96"/>
    </row>
    <row r="473" spans="1:7" ht="25.5" hidden="1" outlineLevel="1" x14ac:dyDescent="0.2">
      <c r="A473" s="137"/>
      <c r="B473" s="141" t="s">
        <v>412</v>
      </c>
      <c r="C473" s="96"/>
      <c r="D473" s="96"/>
      <c r="E473" s="96"/>
      <c r="F473" s="114" t="s">
        <v>104</v>
      </c>
      <c r="G473" s="96"/>
    </row>
    <row r="474" spans="1:7" ht="15.75" collapsed="1" x14ac:dyDescent="0.2">
      <c r="A474" s="136"/>
      <c r="B474" s="97" t="s">
        <v>414</v>
      </c>
      <c r="C474" s="175"/>
      <c r="D474" s="175"/>
      <c r="E474" s="175"/>
      <c r="F474" s="175"/>
      <c r="G474" s="175"/>
    </row>
    <row r="475" spans="1:7" hidden="1" outlineLevel="1" x14ac:dyDescent="0.2">
      <c r="A475" s="137"/>
      <c r="B475" s="141" t="s">
        <v>415</v>
      </c>
      <c r="C475" s="96"/>
      <c r="D475" s="96"/>
      <c r="E475" s="114" t="s">
        <v>104</v>
      </c>
      <c r="F475" s="96"/>
      <c r="G475" s="96"/>
    </row>
    <row r="476" spans="1:7" hidden="1" outlineLevel="1" x14ac:dyDescent="0.2">
      <c r="A476" s="137"/>
      <c r="B476" s="141" t="s">
        <v>416</v>
      </c>
      <c r="C476" s="96"/>
      <c r="D476" s="96"/>
      <c r="E476" s="96"/>
      <c r="F476" s="114" t="s">
        <v>104</v>
      </c>
      <c r="G476" s="96"/>
    </row>
    <row r="477" spans="1:7" ht="15.75" collapsed="1" x14ac:dyDescent="0.2">
      <c r="A477" s="136"/>
      <c r="B477" s="97" t="s">
        <v>417</v>
      </c>
      <c r="C477" s="175"/>
      <c r="D477" s="175"/>
      <c r="E477" s="175"/>
      <c r="F477" s="175"/>
      <c r="G477" s="175"/>
    </row>
    <row r="478" spans="1:7" hidden="1" outlineLevel="1" x14ac:dyDescent="0.2">
      <c r="A478" s="137"/>
      <c r="B478" s="141" t="s">
        <v>418</v>
      </c>
      <c r="C478" s="96"/>
      <c r="D478" s="114" t="s">
        <v>104</v>
      </c>
      <c r="E478" s="96"/>
      <c r="F478" s="96"/>
      <c r="G478" s="96"/>
    </row>
    <row r="479" spans="1:7" hidden="1" outlineLevel="1" x14ac:dyDescent="0.2">
      <c r="A479" s="137"/>
      <c r="B479" s="141" t="s">
        <v>419</v>
      </c>
      <c r="C479" s="96"/>
      <c r="D479" s="96"/>
      <c r="E479" s="114" t="s">
        <v>104</v>
      </c>
      <c r="F479" s="96"/>
      <c r="G479" s="96"/>
    </row>
    <row r="480" spans="1:7" hidden="1" outlineLevel="1" x14ac:dyDescent="0.2">
      <c r="A480" s="137"/>
      <c r="B480" s="141" t="s">
        <v>420</v>
      </c>
      <c r="C480" s="96"/>
      <c r="D480" s="96"/>
      <c r="E480" s="96"/>
      <c r="F480" s="114" t="s">
        <v>104</v>
      </c>
      <c r="G480" s="96"/>
    </row>
    <row r="481" spans="1:7" hidden="1" outlineLevel="1" x14ac:dyDescent="0.2">
      <c r="A481" s="137"/>
      <c r="B481" s="141" t="s">
        <v>420</v>
      </c>
      <c r="C481" s="96"/>
      <c r="D481" s="96"/>
      <c r="E481" s="96"/>
      <c r="F481" s="96"/>
      <c r="G481" s="114" t="s">
        <v>104</v>
      </c>
    </row>
    <row r="482" spans="1:7" hidden="1" outlineLevel="1" x14ac:dyDescent="0.2">
      <c r="A482" s="137"/>
      <c r="B482" s="141" t="s">
        <v>421</v>
      </c>
      <c r="C482" s="96"/>
      <c r="D482" s="96"/>
      <c r="E482" s="96"/>
      <c r="F482" s="114" t="s">
        <v>104</v>
      </c>
      <c r="G482" s="96"/>
    </row>
    <row r="483" spans="1:7" hidden="1" outlineLevel="1" x14ac:dyDescent="0.2">
      <c r="A483" s="137"/>
      <c r="B483" s="141" t="s">
        <v>422</v>
      </c>
      <c r="C483" s="96"/>
      <c r="D483" s="96"/>
      <c r="E483" s="96"/>
      <c r="F483" s="96"/>
      <c r="G483" s="114" t="s">
        <v>104</v>
      </c>
    </row>
    <row r="484" spans="1:7" hidden="1" outlineLevel="1" x14ac:dyDescent="0.2">
      <c r="A484" s="137"/>
      <c r="B484" s="141" t="s">
        <v>423</v>
      </c>
      <c r="C484" s="96"/>
      <c r="D484" s="96"/>
      <c r="E484" s="96"/>
      <c r="F484" s="114" t="s">
        <v>104</v>
      </c>
      <c r="G484" s="96"/>
    </row>
    <row r="485" spans="1:7" hidden="1" outlineLevel="1" x14ac:dyDescent="0.2">
      <c r="A485" s="137"/>
      <c r="B485" s="141" t="s">
        <v>424</v>
      </c>
      <c r="C485" s="96"/>
      <c r="D485" s="96"/>
      <c r="E485" s="96"/>
      <c r="F485" s="96"/>
      <c r="G485" s="114" t="s">
        <v>104</v>
      </c>
    </row>
    <row r="486" spans="1:7" hidden="1" outlineLevel="1" x14ac:dyDescent="0.2">
      <c r="A486" s="137"/>
      <c r="B486" s="141" t="s">
        <v>435</v>
      </c>
      <c r="C486" s="96"/>
      <c r="D486" s="96"/>
      <c r="E486" s="96"/>
      <c r="F486" s="114" t="s">
        <v>104</v>
      </c>
      <c r="G486" s="96"/>
    </row>
    <row r="487" spans="1:7" ht="25.5" hidden="1" outlineLevel="1" x14ac:dyDescent="0.2">
      <c r="A487" s="137"/>
      <c r="B487" s="141" t="s">
        <v>436</v>
      </c>
      <c r="C487" s="96"/>
      <c r="D487" s="96"/>
      <c r="E487" s="96"/>
      <c r="F487" s="96"/>
      <c r="G487" s="114" t="s">
        <v>104</v>
      </c>
    </row>
    <row r="488" spans="1:7" hidden="1" outlineLevel="1" x14ac:dyDescent="0.2">
      <c r="A488" s="137"/>
      <c r="B488" s="141" t="s">
        <v>425</v>
      </c>
      <c r="C488" s="96"/>
      <c r="D488" s="96"/>
      <c r="E488" s="96"/>
      <c r="F488" s="114" t="s">
        <v>104</v>
      </c>
      <c r="G488" s="96"/>
    </row>
    <row r="489" spans="1:7" ht="25.5" hidden="1" outlineLevel="1" x14ac:dyDescent="0.2">
      <c r="A489" s="137"/>
      <c r="B489" s="141" t="s">
        <v>426</v>
      </c>
      <c r="C489" s="96"/>
      <c r="D489" s="96"/>
      <c r="E489" s="114" t="s">
        <v>104</v>
      </c>
      <c r="F489" s="96"/>
      <c r="G489" s="96"/>
    </row>
    <row r="490" spans="1:7" hidden="1" outlineLevel="1" x14ac:dyDescent="0.2">
      <c r="A490" s="137"/>
      <c r="B490" s="141" t="s">
        <v>427</v>
      </c>
      <c r="C490" s="96"/>
      <c r="D490" s="96"/>
      <c r="E490" s="96"/>
      <c r="F490" s="114" t="s">
        <v>104</v>
      </c>
      <c r="G490" s="96"/>
    </row>
    <row r="491" spans="1:7" hidden="1" outlineLevel="1" x14ac:dyDescent="0.2">
      <c r="A491" s="137"/>
      <c r="B491" s="146" t="s">
        <v>428</v>
      </c>
      <c r="C491" s="96"/>
      <c r="D491" s="96"/>
      <c r="E491" s="96"/>
      <c r="F491" s="96"/>
      <c r="G491" s="114" t="s">
        <v>104</v>
      </c>
    </row>
    <row r="492" spans="1:7" ht="15.75" collapsed="1" x14ac:dyDescent="0.2">
      <c r="A492" s="136"/>
      <c r="B492" s="97" t="s">
        <v>433</v>
      </c>
      <c r="C492" s="175"/>
      <c r="D492" s="175"/>
      <c r="E492" s="175"/>
      <c r="F492" s="175"/>
      <c r="G492" s="175"/>
    </row>
    <row r="493" spans="1:7" hidden="1" outlineLevel="1" x14ac:dyDescent="0.2">
      <c r="A493" s="137"/>
      <c r="B493" s="141" t="s">
        <v>429</v>
      </c>
      <c r="C493" s="96"/>
      <c r="D493" s="96"/>
      <c r="E493" s="114" t="s">
        <v>104</v>
      </c>
      <c r="F493" s="96"/>
      <c r="G493" s="96"/>
    </row>
    <row r="494" spans="1:7" ht="25.5" hidden="1" outlineLevel="1" x14ac:dyDescent="0.2">
      <c r="A494" s="137"/>
      <c r="B494" s="145" t="s">
        <v>430</v>
      </c>
      <c r="C494" s="96"/>
      <c r="D494" s="96"/>
      <c r="E494" s="96"/>
      <c r="F494" s="114" t="s">
        <v>104</v>
      </c>
      <c r="G494" s="96"/>
    </row>
    <row r="495" spans="1:7" ht="25.5" hidden="1" outlineLevel="1" x14ac:dyDescent="0.2">
      <c r="A495" s="137"/>
      <c r="B495" s="141" t="s">
        <v>431</v>
      </c>
      <c r="C495" s="96"/>
      <c r="D495" s="96"/>
      <c r="E495" s="114" t="s">
        <v>104</v>
      </c>
      <c r="F495" s="96"/>
      <c r="G495" s="96"/>
    </row>
    <row r="496" spans="1:7" hidden="1" outlineLevel="1" x14ac:dyDescent="0.2">
      <c r="A496" s="137"/>
      <c r="B496" s="141" t="s">
        <v>432</v>
      </c>
      <c r="C496" s="96"/>
      <c r="D496" s="96"/>
      <c r="E496" s="96"/>
      <c r="F496" s="114" t="s">
        <v>104</v>
      </c>
      <c r="G496" s="96"/>
    </row>
    <row r="497" spans="1:7" ht="25.5" hidden="1" outlineLevel="1" x14ac:dyDescent="0.2">
      <c r="A497" s="137"/>
      <c r="B497" s="141" t="s">
        <v>434</v>
      </c>
      <c r="C497" s="96"/>
      <c r="D497" s="96"/>
      <c r="E497" s="96"/>
      <c r="F497" s="96"/>
      <c r="G497" s="114" t="s">
        <v>104</v>
      </c>
    </row>
    <row r="498" spans="1:7" hidden="1" outlineLevel="1" x14ac:dyDescent="0.2">
      <c r="A498" s="137"/>
      <c r="B498" s="141" t="s">
        <v>437</v>
      </c>
      <c r="C498" s="96"/>
      <c r="D498" s="96"/>
      <c r="E498" s="96"/>
      <c r="F498" s="114" t="s">
        <v>104</v>
      </c>
      <c r="G498" s="96"/>
    </row>
    <row r="499" spans="1:7" hidden="1" outlineLevel="1" x14ac:dyDescent="0.2">
      <c r="A499" s="137"/>
      <c r="B499" s="141" t="s">
        <v>438</v>
      </c>
      <c r="C499" s="96"/>
      <c r="D499" s="96"/>
      <c r="E499" s="96"/>
      <c r="F499" s="96"/>
      <c r="G499" s="114" t="s">
        <v>104</v>
      </c>
    </row>
    <row r="500" spans="1:7" ht="15.75" collapsed="1" x14ac:dyDescent="0.2">
      <c r="A500" s="136"/>
      <c r="B500" s="97" t="s">
        <v>439</v>
      </c>
      <c r="C500" s="175"/>
      <c r="D500" s="175"/>
      <c r="E500" s="175"/>
      <c r="F500" s="175"/>
      <c r="G500" s="175"/>
    </row>
    <row r="501" spans="1:7" hidden="1" outlineLevel="1" x14ac:dyDescent="0.2">
      <c r="A501" s="137"/>
      <c r="B501" s="141" t="s">
        <v>440</v>
      </c>
      <c r="C501" s="96"/>
      <c r="D501" s="96"/>
      <c r="E501" s="96"/>
      <c r="F501" s="114" t="s">
        <v>104</v>
      </c>
      <c r="G501" s="96"/>
    </row>
    <row r="502" spans="1:7" hidden="1" outlineLevel="1" x14ac:dyDescent="0.2">
      <c r="A502" s="137"/>
      <c r="B502" s="141" t="s">
        <v>444</v>
      </c>
      <c r="C502" s="96"/>
      <c r="D502" s="96"/>
      <c r="E502" s="96"/>
      <c r="F502" s="96"/>
      <c r="G502" s="114" t="s">
        <v>104</v>
      </c>
    </row>
    <row r="503" spans="1:7" ht="15.75" collapsed="1" x14ac:dyDescent="0.2">
      <c r="A503" s="136"/>
      <c r="B503" s="97" t="s">
        <v>441</v>
      </c>
      <c r="C503" s="175"/>
      <c r="D503" s="175"/>
      <c r="E503" s="175"/>
      <c r="F503" s="175"/>
      <c r="G503" s="175"/>
    </row>
    <row r="504" spans="1:7" hidden="1" outlineLevel="1" x14ac:dyDescent="0.2">
      <c r="A504" s="137"/>
      <c r="B504" s="141" t="s">
        <v>442</v>
      </c>
      <c r="C504" s="96"/>
      <c r="D504" s="96"/>
      <c r="E504" s="96"/>
      <c r="F504" s="114" t="s">
        <v>104</v>
      </c>
      <c r="G504" s="96"/>
    </row>
    <row r="505" spans="1:7" hidden="1" outlineLevel="1" x14ac:dyDescent="0.2">
      <c r="A505" s="137"/>
      <c r="B505" s="141" t="s">
        <v>443</v>
      </c>
      <c r="C505" s="96"/>
      <c r="D505" s="96"/>
      <c r="E505" s="96"/>
      <c r="F505" s="96"/>
      <c r="G505" s="114" t="s">
        <v>104</v>
      </c>
    </row>
    <row r="506" spans="1:7" ht="15.75" collapsed="1" x14ac:dyDescent="0.2">
      <c r="A506" s="136"/>
      <c r="B506" s="97" t="s">
        <v>445</v>
      </c>
      <c r="C506" s="175"/>
      <c r="D506" s="175"/>
      <c r="E506" s="175"/>
      <c r="F506" s="175"/>
      <c r="G506" s="175"/>
    </row>
    <row r="507" spans="1:7" ht="25.5" hidden="1" outlineLevel="1" x14ac:dyDescent="0.2">
      <c r="A507" s="137"/>
      <c r="B507" s="141" t="s">
        <v>446</v>
      </c>
      <c r="C507" s="96"/>
      <c r="D507" s="96"/>
      <c r="E507" s="96"/>
      <c r="F507" s="114" t="s">
        <v>104</v>
      </c>
      <c r="G507" s="96"/>
    </row>
    <row r="508" spans="1:7" ht="25.5" hidden="1" outlineLevel="1" x14ac:dyDescent="0.2">
      <c r="A508" s="137"/>
      <c r="B508" s="141" t="s">
        <v>447</v>
      </c>
      <c r="C508" s="96"/>
      <c r="D508" s="96"/>
      <c r="E508" s="96"/>
      <c r="F508" s="96"/>
      <c r="G508" s="114" t="s">
        <v>104</v>
      </c>
    </row>
    <row r="509" spans="1:7" hidden="1" outlineLevel="1" x14ac:dyDescent="0.2">
      <c r="A509" s="137"/>
      <c r="B509" s="141" t="s">
        <v>448</v>
      </c>
      <c r="C509" s="96"/>
      <c r="D509" s="96"/>
      <c r="E509" s="96"/>
      <c r="F509" s="96"/>
      <c r="G509" s="114" t="s">
        <v>104</v>
      </c>
    </row>
    <row r="510" spans="1:7" ht="25.5" hidden="1" outlineLevel="1" x14ac:dyDescent="0.2">
      <c r="A510" s="137"/>
      <c r="B510" s="145" t="s">
        <v>449</v>
      </c>
      <c r="C510" s="96"/>
      <c r="D510" s="96"/>
      <c r="E510" s="96"/>
      <c r="F510" s="96"/>
      <c r="G510" s="114" t="s">
        <v>104</v>
      </c>
    </row>
    <row r="511" spans="1:7" ht="25.5" hidden="1" outlineLevel="1" x14ac:dyDescent="0.2">
      <c r="A511" s="137"/>
      <c r="B511" s="145" t="s">
        <v>450</v>
      </c>
      <c r="C511" s="96"/>
      <c r="D511" s="96"/>
      <c r="E511" s="96"/>
      <c r="F511" s="96"/>
      <c r="G511" s="114" t="s">
        <v>104</v>
      </c>
    </row>
    <row r="512" spans="1:7" ht="15.75" collapsed="1" x14ac:dyDescent="0.2">
      <c r="A512" s="136"/>
      <c r="B512" s="97" t="s">
        <v>451</v>
      </c>
      <c r="C512" s="175"/>
      <c r="D512" s="175"/>
      <c r="E512" s="175"/>
      <c r="F512" s="175"/>
      <c r="G512" s="175"/>
    </row>
    <row r="513" spans="1:7" hidden="1" outlineLevel="1" x14ac:dyDescent="0.2">
      <c r="A513" s="137"/>
      <c r="B513" s="141" t="s">
        <v>452</v>
      </c>
      <c r="C513" s="96"/>
      <c r="D513" s="96"/>
      <c r="E513" s="114" t="s">
        <v>104</v>
      </c>
      <c r="F513" s="96"/>
      <c r="G513" s="96"/>
    </row>
    <row r="514" spans="1:7" hidden="1" outlineLevel="1" x14ac:dyDescent="0.2">
      <c r="A514" s="137"/>
      <c r="B514" s="141" t="s">
        <v>453</v>
      </c>
      <c r="C514" s="96"/>
      <c r="D514" s="96"/>
      <c r="E514" s="96"/>
      <c r="F514" s="114" t="s">
        <v>104</v>
      </c>
      <c r="G514" s="96"/>
    </row>
    <row r="515" spans="1:7" hidden="1" outlineLevel="1" x14ac:dyDescent="0.2">
      <c r="A515" s="137"/>
      <c r="B515" s="141" t="s">
        <v>454</v>
      </c>
      <c r="C515" s="96"/>
      <c r="D515" s="96"/>
      <c r="E515" s="96"/>
      <c r="F515" s="96"/>
      <c r="G515" s="114" t="s">
        <v>104</v>
      </c>
    </row>
    <row r="516" spans="1:7" ht="15.75" collapsed="1" x14ac:dyDescent="0.2">
      <c r="A516" s="136"/>
      <c r="B516" s="97" t="s">
        <v>458</v>
      </c>
      <c r="C516" s="175"/>
      <c r="D516" s="175"/>
      <c r="E516" s="175"/>
      <c r="F516" s="175"/>
      <c r="G516" s="175"/>
    </row>
    <row r="517" spans="1:7" hidden="1" outlineLevel="1" x14ac:dyDescent="0.2">
      <c r="A517" s="137"/>
      <c r="B517" s="141" t="s">
        <v>455</v>
      </c>
      <c r="C517" s="95"/>
      <c r="D517" s="114" t="s">
        <v>104</v>
      </c>
      <c r="E517" s="95"/>
      <c r="F517" s="95"/>
      <c r="G517" s="95"/>
    </row>
    <row r="518" spans="1:7" hidden="1" outlineLevel="1" x14ac:dyDescent="0.2">
      <c r="A518" s="137"/>
      <c r="B518" s="141" t="s">
        <v>456</v>
      </c>
      <c r="C518" s="95"/>
      <c r="D518" s="95"/>
      <c r="E518" s="95"/>
      <c r="F518" s="114" t="s">
        <v>104</v>
      </c>
      <c r="G518" s="95"/>
    </row>
    <row r="519" spans="1:7" ht="25.5" hidden="1" outlineLevel="1" x14ac:dyDescent="0.2">
      <c r="A519" s="137"/>
      <c r="B519" s="141" t="s">
        <v>457</v>
      </c>
      <c r="C519" s="95"/>
      <c r="D519" s="95"/>
      <c r="E519" s="95"/>
      <c r="F519" s="95"/>
      <c r="G519" s="114" t="s">
        <v>104</v>
      </c>
    </row>
    <row r="525" spans="1:7" x14ac:dyDescent="0.2">
      <c r="F525"/>
      <c r="G525"/>
    </row>
    <row r="526" spans="1:7" x14ac:dyDescent="0.2">
      <c r="F526"/>
      <c r="G526"/>
    </row>
    <row r="527" spans="1:7" ht="15.75" x14ac:dyDescent="0.25">
      <c r="B527" s="102" t="s">
        <v>241</v>
      </c>
      <c r="C527" s="127" t="s">
        <v>99</v>
      </c>
      <c r="D527" s="127" t="s">
        <v>100</v>
      </c>
      <c r="E527" s="127" t="s">
        <v>101</v>
      </c>
      <c r="F527"/>
      <c r="G527"/>
    </row>
    <row r="528" spans="1:7" ht="15.75" x14ac:dyDescent="0.2">
      <c r="B528" s="97" t="s">
        <v>493</v>
      </c>
      <c r="F528"/>
      <c r="G528"/>
    </row>
    <row r="529" spans="2:7" ht="26.25" customHeight="1" outlineLevel="1" x14ac:dyDescent="0.2">
      <c r="B529" s="141" t="s">
        <v>494</v>
      </c>
      <c r="C529" s="114" t="s">
        <v>104</v>
      </c>
      <c r="D529" s="142"/>
      <c r="E529" s="142"/>
      <c r="F529"/>
      <c r="G529"/>
    </row>
    <row r="530" spans="2:7" ht="38.25" outlineLevel="1" x14ac:dyDescent="0.2">
      <c r="B530" s="141" t="s">
        <v>495</v>
      </c>
      <c r="C530" s="114"/>
      <c r="D530" s="114" t="s">
        <v>104</v>
      </c>
      <c r="E530" s="142"/>
      <c r="F530"/>
      <c r="G530"/>
    </row>
    <row r="531" spans="2:7" ht="51" outlineLevel="1" x14ac:dyDescent="0.2">
      <c r="B531" s="141" t="s">
        <v>496</v>
      </c>
      <c r="C531" s="114"/>
      <c r="D531" s="114"/>
      <c r="E531" s="114" t="s">
        <v>104</v>
      </c>
      <c r="F531"/>
      <c r="G531"/>
    </row>
    <row r="532" spans="2:7" outlineLevel="1" x14ac:dyDescent="0.2">
      <c r="B532" s="141" t="s">
        <v>497</v>
      </c>
      <c r="C532" s="114"/>
      <c r="D532" s="114"/>
      <c r="E532" s="114" t="s">
        <v>104</v>
      </c>
      <c r="F532"/>
      <c r="G532"/>
    </row>
    <row r="533" spans="2:7" outlineLevel="1" x14ac:dyDescent="0.2">
      <c r="B533" s="141" t="s">
        <v>504</v>
      </c>
      <c r="C533" s="114" t="s">
        <v>104</v>
      </c>
      <c r="D533" s="142"/>
      <c r="E533" s="142"/>
      <c r="F533"/>
      <c r="G533"/>
    </row>
    <row r="534" spans="2:7" ht="25.5" outlineLevel="1" x14ac:dyDescent="0.2">
      <c r="B534" s="141" t="s">
        <v>501</v>
      </c>
      <c r="C534" s="114"/>
      <c r="D534" s="114" t="s">
        <v>104</v>
      </c>
      <c r="E534" s="142"/>
      <c r="F534"/>
      <c r="G534"/>
    </row>
    <row r="535" spans="2:7" outlineLevel="1" x14ac:dyDescent="0.2">
      <c r="B535" s="141" t="s">
        <v>498</v>
      </c>
      <c r="C535" s="114"/>
      <c r="D535" s="114" t="s">
        <v>104</v>
      </c>
      <c r="E535" s="142"/>
      <c r="F535"/>
      <c r="G535"/>
    </row>
    <row r="536" spans="2:7" outlineLevel="1" x14ac:dyDescent="0.2">
      <c r="B536" s="141" t="s">
        <v>499</v>
      </c>
      <c r="C536" s="114"/>
      <c r="D536" s="114" t="s">
        <v>104</v>
      </c>
      <c r="E536" s="142"/>
      <c r="F536"/>
      <c r="G536"/>
    </row>
    <row r="537" spans="2:7" outlineLevel="1" x14ac:dyDescent="0.2">
      <c r="B537" s="141" t="s">
        <v>500</v>
      </c>
      <c r="C537" s="114"/>
      <c r="D537" s="114" t="s">
        <v>104</v>
      </c>
      <c r="E537" s="142"/>
      <c r="F537"/>
      <c r="G537"/>
    </row>
    <row r="538" spans="2:7" outlineLevel="1" x14ac:dyDescent="0.2">
      <c r="B538" s="141" t="s">
        <v>502</v>
      </c>
      <c r="C538" s="114"/>
      <c r="D538" s="114"/>
      <c r="E538" s="114" t="s">
        <v>104</v>
      </c>
      <c r="F538"/>
      <c r="G538"/>
    </row>
    <row r="539" spans="2:7" ht="38.25" outlineLevel="1" x14ac:dyDescent="0.2">
      <c r="B539" s="141" t="s">
        <v>503</v>
      </c>
      <c r="C539" s="114"/>
      <c r="D539" s="114"/>
      <c r="E539" s="114" t="s">
        <v>104</v>
      </c>
      <c r="F539"/>
      <c r="G539"/>
    </row>
    <row r="540" spans="2:7" outlineLevel="1" x14ac:dyDescent="0.2">
      <c r="B540" s="141" t="s">
        <v>492</v>
      </c>
      <c r="C540" s="114" t="s">
        <v>104</v>
      </c>
      <c r="D540" s="142"/>
      <c r="E540" s="142"/>
      <c r="F540"/>
      <c r="G540"/>
    </row>
    <row r="541" spans="2:7" ht="25.5" outlineLevel="1" x14ac:dyDescent="0.2">
      <c r="B541" s="141" t="s">
        <v>505</v>
      </c>
      <c r="C541" s="114"/>
      <c r="D541" s="114" t="s">
        <v>104</v>
      </c>
      <c r="E541" s="142"/>
      <c r="F541"/>
      <c r="G541"/>
    </row>
    <row r="542" spans="2:7" ht="25.5" outlineLevel="1" x14ac:dyDescent="0.2">
      <c r="B542" s="141" t="s">
        <v>506</v>
      </c>
      <c r="C542" s="114"/>
      <c r="D542" s="114"/>
      <c r="E542" s="114" t="s">
        <v>104</v>
      </c>
      <c r="F542"/>
      <c r="G542"/>
    </row>
    <row r="543" spans="2:7" ht="25.5" outlineLevel="1" x14ac:dyDescent="0.2">
      <c r="B543" s="141" t="s">
        <v>507</v>
      </c>
      <c r="C543" s="114"/>
      <c r="D543" s="114"/>
      <c r="E543" s="114" t="s">
        <v>104</v>
      </c>
      <c r="F543"/>
      <c r="G543"/>
    </row>
    <row r="544" spans="2:7" outlineLevel="1" x14ac:dyDescent="0.2">
      <c r="B544" s="141" t="s">
        <v>509</v>
      </c>
      <c r="C544" s="114"/>
      <c r="D544" s="114"/>
      <c r="E544" s="114" t="s">
        <v>104</v>
      </c>
      <c r="F544"/>
      <c r="G544"/>
    </row>
    <row r="545" spans="1:7" outlineLevel="1" x14ac:dyDescent="0.2">
      <c r="B545" s="141" t="s">
        <v>508</v>
      </c>
      <c r="C545" s="114"/>
      <c r="D545" s="114"/>
      <c r="E545" s="114" t="s">
        <v>104</v>
      </c>
      <c r="F545"/>
      <c r="G545"/>
    </row>
    <row r="546" spans="1:7" ht="15.75" x14ac:dyDescent="0.2">
      <c r="A546">
        <v>0</v>
      </c>
      <c r="B546" s="97" t="s">
        <v>510</v>
      </c>
      <c r="C546" s="114"/>
      <c r="D546" s="142"/>
      <c r="E546" s="142"/>
      <c r="F546"/>
      <c r="G546"/>
    </row>
    <row r="547" spans="1:7" ht="25.5" outlineLevel="1" x14ac:dyDescent="0.2">
      <c r="B547" s="141" t="s">
        <v>512</v>
      </c>
      <c r="C547" s="114" t="s">
        <v>104</v>
      </c>
      <c r="D547" s="142"/>
      <c r="E547" s="142"/>
      <c r="F547"/>
      <c r="G547"/>
    </row>
    <row r="548" spans="1:7" outlineLevel="1" x14ac:dyDescent="0.2">
      <c r="B548" s="141" t="s">
        <v>511</v>
      </c>
      <c r="C548" s="114" t="s">
        <v>104</v>
      </c>
      <c r="D548" s="142"/>
      <c r="E548" s="142"/>
      <c r="F548"/>
      <c r="G548"/>
    </row>
    <row r="549" spans="1:7" ht="38.25" outlineLevel="1" x14ac:dyDescent="0.2">
      <c r="B549" s="141" t="s">
        <v>513</v>
      </c>
      <c r="C549" s="142"/>
      <c r="D549" s="114" t="s">
        <v>104</v>
      </c>
      <c r="E549" s="142"/>
      <c r="F549"/>
      <c r="G549"/>
    </row>
    <row r="550" spans="1:7" ht="25.5" outlineLevel="1" x14ac:dyDescent="0.2">
      <c r="B550" s="141" t="s">
        <v>519</v>
      </c>
      <c r="C550" s="142"/>
      <c r="D550" s="114" t="s">
        <v>104</v>
      </c>
      <c r="E550" s="142"/>
      <c r="F550"/>
      <c r="G550"/>
    </row>
    <row r="551" spans="1:7" outlineLevel="1" x14ac:dyDescent="0.2">
      <c r="B551" s="141" t="s">
        <v>514</v>
      </c>
      <c r="C551" s="142"/>
      <c r="D551" s="114" t="s">
        <v>104</v>
      </c>
      <c r="E551" s="142"/>
      <c r="F551"/>
      <c r="G551"/>
    </row>
    <row r="552" spans="1:7" outlineLevel="1" x14ac:dyDescent="0.2">
      <c r="B552" s="141" t="s">
        <v>515</v>
      </c>
      <c r="C552" s="142"/>
      <c r="D552" s="114" t="s">
        <v>104</v>
      </c>
      <c r="E552" s="142"/>
      <c r="F552"/>
      <c r="G552"/>
    </row>
    <row r="553" spans="1:7" ht="25.5" outlineLevel="1" x14ac:dyDescent="0.2">
      <c r="B553" s="141" t="s">
        <v>516</v>
      </c>
      <c r="C553" s="142"/>
      <c r="D553" s="114" t="s">
        <v>104</v>
      </c>
      <c r="E553" s="142"/>
      <c r="F553"/>
      <c r="G553"/>
    </row>
    <row r="554" spans="1:7" outlineLevel="1" x14ac:dyDescent="0.2">
      <c r="B554" s="141" t="s">
        <v>517</v>
      </c>
      <c r="C554" s="142"/>
      <c r="D554" s="114" t="s">
        <v>104</v>
      </c>
      <c r="E554" s="142"/>
      <c r="F554"/>
      <c r="G554"/>
    </row>
    <row r="555" spans="1:7" ht="51" outlineLevel="1" x14ac:dyDescent="0.2">
      <c r="B555" s="141" t="s">
        <v>518</v>
      </c>
      <c r="C555" s="142"/>
      <c r="D555" s="142"/>
      <c r="E555" s="114" t="s">
        <v>104</v>
      </c>
      <c r="F555"/>
      <c r="G555"/>
    </row>
    <row r="556" spans="1:7" ht="25.5" outlineLevel="1" x14ac:dyDescent="0.2">
      <c r="B556" s="141" t="s">
        <v>520</v>
      </c>
      <c r="C556" s="142"/>
      <c r="D556" s="142"/>
      <c r="E556" s="114" t="s">
        <v>104</v>
      </c>
      <c r="F556"/>
      <c r="G556"/>
    </row>
    <row r="557" spans="1:7" ht="25.5" outlineLevel="1" x14ac:dyDescent="0.2">
      <c r="B557" s="141" t="s">
        <v>521</v>
      </c>
      <c r="C557" s="142"/>
      <c r="D557" s="142"/>
      <c r="E557" s="114" t="s">
        <v>104</v>
      </c>
      <c r="F557"/>
      <c r="G557"/>
    </row>
    <row r="558" spans="1:7" ht="25.5" outlineLevel="1" x14ac:dyDescent="0.2">
      <c r="B558" s="141" t="s">
        <v>522</v>
      </c>
      <c r="C558" s="142"/>
      <c r="D558" s="142"/>
      <c r="E558" s="114" t="s">
        <v>104</v>
      </c>
      <c r="F558"/>
      <c r="G558"/>
    </row>
    <row r="559" spans="1:7" outlineLevel="1" x14ac:dyDescent="0.2">
      <c r="B559" s="141" t="s">
        <v>523</v>
      </c>
      <c r="C559" s="114" t="s">
        <v>104</v>
      </c>
      <c r="D559" s="142"/>
      <c r="E559" s="142"/>
      <c r="F559"/>
      <c r="G559"/>
    </row>
    <row r="560" spans="1:7" outlineLevel="1" x14ac:dyDescent="0.2">
      <c r="B560" s="141" t="s">
        <v>524</v>
      </c>
      <c r="C560" s="142"/>
      <c r="D560" s="114" t="s">
        <v>104</v>
      </c>
      <c r="E560" s="142"/>
      <c r="F560"/>
      <c r="G560"/>
    </row>
    <row r="561" spans="2:7" ht="63.75" outlineLevel="1" x14ac:dyDescent="0.2">
      <c r="B561" s="141" t="s">
        <v>525</v>
      </c>
      <c r="C561" s="142"/>
      <c r="D561" s="142"/>
      <c r="E561" s="114" t="s">
        <v>104</v>
      </c>
      <c r="F561"/>
      <c r="G561"/>
    </row>
    <row r="562" spans="2:7" ht="15.75" collapsed="1" x14ac:dyDescent="0.2">
      <c r="B562" s="97" t="s">
        <v>526</v>
      </c>
      <c r="C562" s="142"/>
      <c r="D562" s="142"/>
      <c r="E562" s="142"/>
      <c r="F562"/>
      <c r="G562"/>
    </row>
    <row r="563" spans="2:7" hidden="1" outlineLevel="1" x14ac:dyDescent="0.2">
      <c r="B563" s="141" t="s">
        <v>527</v>
      </c>
      <c r="C563" s="114" t="s">
        <v>104</v>
      </c>
      <c r="D563" s="142"/>
      <c r="E563" s="142"/>
      <c r="F563"/>
      <c r="G563"/>
    </row>
    <row r="564" spans="2:7" ht="25.5" hidden="1" outlineLevel="1" x14ac:dyDescent="0.2">
      <c r="B564" s="141" t="s">
        <v>528</v>
      </c>
      <c r="C564" s="142"/>
      <c r="D564" s="114" t="s">
        <v>104</v>
      </c>
      <c r="E564" s="142"/>
      <c r="F564"/>
      <c r="G564"/>
    </row>
    <row r="565" spans="2:7" ht="25.5" hidden="1" outlineLevel="1" x14ac:dyDescent="0.2">
      <c r="B565" s="141" t="s">
        <v>529</v>
      </c>
      <c r="C565" s="142"/>
      <c r="D565" s="142"/>
      <c r="E565" s="114" t="s">
        <v>104</v>
      </c>
      <c r="F565"/>
      <c r="G565"/>
    </row>
    <row r="566" spans="2:7" ht="15.75" collapsed="1" x14ac:dyDescent="0.2">
      <c r="B566" s="97" t="s">
        <v>530</v>
      </c>
      <c r="C566" s="142"/>
      <c r="D566" s="142"/>
      <c r="E566" s="142"/>
      <c r="F566"/>
      <c r="G566"/>
    </row>
    <row r="567" spans="2:7" hidden="1" outlineLevel="1" x14ac:dyDescent="0.2">
      <c r="B567" s="141" t="s">
        <v>531</v>
      </c>
      <c r="C567" s="114" t="s">
        <v>104</v>
      </c>
      <c r="D567" s="142"/>
      <c r="E567" s="142"/>
      <c r="F567"/>
      <c r="G567"/>
    </row>
    <row r="568" spans="2:7" ht="25.5" hidden="1" outlineLevel="1" x14ac:dyDescent="0.2">
      <c r="B568" s="141" t="s">
        <v>532</v>
      </c>
      <c r="C568" s="142"/>
      <c r="D568" s="114" t="s">
        <v>104</v>
      </c>
      <c r="E568" s="142"/>
      <c r="F568"/>
      <c r="G568"/>
    </row>
    <row r="569" spans="2:7" ht="25.5" hidden="1" outlineLevel="1" x14ac:dyDescent="0.2">
      <c r="B569" s="141" t="s">
        <v>533</v>
      </c>
      <c r="C569" s="142"/>
      <c r="D569" s="114" t="s">
        <v>104</v>
      </c>
      <c r="E569" s="142"/>
      <c r="F569"/>
      <c r="G569"/>
    </row>
    <row r="570" spans="2:7" ht="51" hidden="1" outlineLevel="1" x14ac:dyDescent="0.2">
      <c r="B570" s="141" t="s">
        <v>534</v>
      </c>
      <c r="C570" s="142"/>
      <c r="D570" s="142"/>
      <c r="E570" s="114" t="s">
        <v>104</v>
      </c>
      <c r="F570"/>
      <c r="G570"/>
    </row>
    <row r="571" spans="2:7" hidden="1" outlineLevel="1" x14ac:dyDescent="0.2">
      <c r="B571" s="141" t="s">
        <v>535</v>
      </c>
      <c r="C571" s="114" t="s">
        <v>104</v>
      </c>
      <c r="D571" s="142"/>
      <c r="E571" s="142"/>
      <c r="F571"/>
      <c r="G571"/>
    </row>
    <row r="572" spans="2:7" hidden="1" outlineLevel="1" x14ac:dyDescent="0.2">
      <c r="B572" s="141" t="s">
        <v>536</v>
      </c>
      <c r="C572" s="142"/>
      <c r="D572" s="114" t="s">
        <v>104</v>
      </c>
      <c r="E572" s="142"/>
      <c r="F572"/>
      <c r="G572"/>
    </row>
    <row r="573" spans="2:7" hidden="1" outlineLevel="1" x14ac:dyDescent="0.2">
      <c r="B573" s="141" t="s">
        <v>537</v>
      </c>
      <c r="C573" s="142"/>
      <c r="D573" s="142"/>
      <c r="E573" s="114" t="s">
        <v>104</v>
      </c>
      <c r="F573"/>
      <c r="G573"/>
    </row>
    <row r="574" spans="2:7" ht="25.5" hidden="1" outlineLevel="1" x14ac:dyDescent="0.2">
      <c r="B574" s="141" t="s">
        <v>538</v>
      </c>
      <c r="C574" s="114" t="s">
        <v>104</v>
      </c>
      <c r="D574" s="142"/>
      <c r="E574" s="142"/>
      <c r="F574"/>
      <c r="G574"/>
    </row>
    <row r="575" spans="2:7" ht="38.25" hidden="1" outlineLevel="1" x14ac:dyDescent="0.2">
      <c r="B575" s="141" t="s">
        <v>539</v>
      </c>
      <c r="C575" s="142"/>
      <c r="D575" s="114" t="s">
        <v>104</v>
      </c>
      <c r="E575" s="142"/>
      <c r="F575"/>
      <c r="G575"/>
    </row>
    <row r="576" spans="2:7" ht="25.5" hidden="1" outlineLevel="1" x14ac:dyDescent="0.2">
      <c r="B576" s="141" t="s">
        <v>540</v>
      </c>
      <c r="C576" s="142"/>
      <c r="D576" s="142"/>
      <c r="E576" s="114" t="s">
        <v>104</v>
      </c>
      <c r="F576"/>
      <c r="G576"/>
    </row>
    <row r="577" spans="2:7" hidden="1" outlineLevel="1" x14ac:dyDescent="0.2">
      <c r="B577" s="141" t="s">
        <v>544</v>
      </c>
      <c r="C577" s="114" t="s">
        <v>104</v>
      </c>
      <c r="D577" s="142"/>
      <c r="E577" s="114"/>
      <c r="F577"/>
      <c r="G577"/>
    </row>
    <row r="578" spans="2:7" ht="25.5" hidden="1" outlineLevel="1" x14ac:dyDescent="0.2">
      <c r="B578" s="141" t="s">
        <v>545</v>
      </c>
      <c r="C578" s="142"/>
      <c r="D578" s="114" t="s">
        <v>104</v>
      </c>
      <c r="E578" s="114"/>
      <c r="F578"/>
      <c r="G578"/>
    </row>
    <row r="579" spans="2:7" hidden="1" outlineLevel="1" x14ac:dyDescent="0.2">
      <c r="B579" s="141" t="s">
        <v>546</v>
      </c>
      <c r="C579" s="142"/>
      <c r="D579" s="114" t="s">
        <v>104</v>
      </c>
      <c r="E579" s="114"/>
      <c r="F579"/>
      <c r="G579"/>
    </row>
    <row r="580" spans="2:7" hidden="1" outlineLevel="1" x14ac:dyDescent="0.2">
      <c r="B580" s="141" t="s">
        <v>547</v>
      </c>
      <c r="C580" s="142"/>
      <c r="D580" s="142"/>
      <c r="E580" s="114" t="s">
        <v>104</v>
      </c>
      <c r="F580"/>
      <c r="G580"/>
    </row>
    <row r="581" spans="2:7" ht="38.25" hidden="1" outlineLevel="1" x14ac:dyDescent="0.2">
      <c r="B581" s="141" t="s">
        <v>548</v>
      </c>
      <c r="C581" s="142"/>
      <c r="D581" s="142"/>
      <c r="E581" s="114" t="s">
        <v>104</v>
      </c>
      <c r="F581"/>
      <c r="G581"/>
    </row>
    <row r="582" spans="2:7" ht="25.5" hidden="1" outlineLevel="1" x14ac:dyDescent="0.2">
      <c r="B582" s="141" t="s">
        <v>549</v>
      </c>
      <c r="C582" s="142"/>
      <c r="D582" s="142"/>
      <c r="E582" s="114" t="s">
        <v>104</v>
      </c>
      <c r="F582"/>
      <c r="G582"/>
    </row>
    <row r="583" spans="2:7" ht="38.25" hidden="1" outlineLevel="1" x14ac:dyDescent="0.2">
      <c r="B583" s="141" t="s">
        <v>550</v>
      </c>
      <c r="C583" s="142"/>
      <c r="D583" s="142"/>
      <c r="E583" s="114" t="s">
        <v>104</v>
      </c>
      <c r="F583"/>
      <c r="G583"/>
    </row>
    <row r="584" spans="2:7" hidden="1" outlineLevel="1" x14ac:dyDescent="0.2">
      <c r="B584" s="141" t="s">
        <v>551</v>
      </c>
      <c r="C584" s="142"/>
      <c r="D584" s="142"/>
      <c r="E584" s="114" t="s">
        <v>104</v>
      </c>
      <c r="F584"/>
      <c r="G584"/>
    </row>
    <row r="585" spans="2:7" ht="25.5" hidden="1" outlineLevel="1" x14ac:dyDescent="0.2">
      <c r="B585" s="141" t="s">
        <v>552</v>
      </c>
      <c r="C585" s="142"/>
      <c r="D585" s="142"/>
      <c r="E585" s="114" t="s">
        <v>104</v>
      </c>
      <c r="F585"/>
      <c r="G585"/>
    </row>
    <row r="586" spans="2:7" hidden="1" outlineLevel="1" x14ac:dyDescent="0.2">
      <c r="B586" s="141" t="s">
        <v>553</v>
      </c>
      <c r="C586" s="142"/>
      <c r="D586" s="114" t="s">
        <v>104</v>
      </c>
      <c r="E586" s="142"/>
      <c r="F586"/>
      <c r="G586"/>
    </row>
    <row r="587" spans="2:7" hidden="1" outlineLevel="1" x14ac:dyDescent="0.2">
      <c r="B587" s="141" t="s">
        <v>554</v>
      </c>
      <c r="C587" s="142"/>
      <c r="D587" s="142"/>
      <c r="E587" s="114" t="s">
        <v>104</v>
      </c>
      <c r="F587"/>
      <c r="G587"/>
    </row>
    <row r="588" spans="2:7" ht="15.75" collapsed="1" x14ac:dyDescent="0.2">
      <c r="B588" s="97" t="s">
        <v>555</v>
      </c>
      <c r="C588" s="142"/>
      <c r="D588" s="142"/>
      <c r="E588" s="114"/>
      <c r="F588"/>
      <c r="G588"/>
    </row>
    <row r="589" spans="2:7" ht="38.25" hidden="1" outlineLevel="1" x14ac:dyDescent="0.2">
      <c r="B589" s="141" t="s">
        <v>556</v>
      </c>
      <c r="C589" s="142"/>
      <c r="D589" s="114" t="s">
        <v>104</v>
      </c>
      <c r="E589" s="114"/>
      <c r="F589"/>
      <c r="G589"/>
    </row>
    <row r="590" spans="2:7" ht="38.25" hidden="1" outlineLevel="1" x14ac:dyDescent="0.2">
      <c r="B590" s="141" t="s">
        <v>557</v>
      </c>
      <c r="C590" s="142"/>
      <c r="D590" s="142"/>
      <c r="E590" s="114" t="s">
        <v>104</v>
      </c>
      <c r="F590"/>
      <c r="G590"/>
    </row>
    <row r="591" spans="2:7" ht="25.5" hidden="1" outlineLevel="1" x14ac:dyDescent="0.2">
      <c r="B591" s="141" t="s">
        <v>558</v>
      </c>
      <c r="C591" s="142"/>
      <c r="D591" s="114" t="s">
        <v>104</v>
      </c>
      <c r="E591" s="114"/>
      <c r="F591"/>
      <c r="G591"/>
    </row>
    <row r="592" spans="2:7" ht="25.5" hidden="1" outlineLevel="1" x14ac:dyDescent="0.2">
      <c r="B592" s="141" t="s">
        <v>559</v>
      </c>
      <c r="C592" s="142"/>
      <c r="D592" s="142"/>
      <c r="E592" s="114" t="s">
        <v>104</v>
      </c>
      <c r="F592"/>
      <c r="G592"/>
    </row>
    <row r="593" spans="2:7" ht="25.5" hidden="1" outlineLevel="1" x14ac:dyDescent="0.2">
      <c r="B593" s="141" t="s">
        <v>560</v>
      </c>
      <c r="C593" s="142"/>
      <c r="D593" s="114" t="s">
        <v>104</v>
      </c>
      <c r="E593" s="114"/>
      <c r="F593"/>
      <c r="G593"/>
    </row>
    <row r="594" spans="2:7" hidden="1" outlineLevel="1" x14ac:dyDescent="0.2">
      <c r="B594" s="141" t="s">
        <v>561</v>
      </c>
      <c r="C594" s="142"/>
      <c r="D594" s="142"/>
      <c r="E594" s="114" t="s">
        <v>104</v>
      </c>
      <c r="F594"/>
      <c r="G594"/>
    </row>
    <row r="595" spans="2:7" hidden="1" outlineLevel="1" x14ac:dyDescent="0.2">
      <c r="B595" s="141" t="s">
        <v>562</v>
      </c>
      <c r="C595" s="142"/>
      <c r="D595" s="114" t="s">
        <v>104</v>
      </c>
      <c r="E595" s="114"/>
      <c r="F595"/>
      <c r="G595"/>
    </row>
    <row r="596" spans="2:7" hidden="1" outlineLevel="1" x14ac:dyDescent="0.2">
      <c r="B596" s="141" t="s">
        <v>563</v>
      </c>
      <c r="C596" s="142"/>
      <c r="D596" s="142"/>
      <c r="E596" s="114" t="s">
        <v>104</v>
      </c>
      <c r="F596"/>
      <c r="G596"/>
    </row>
    <row r="597" spans="2:7" hidden="1" outlineLevel="1" x14ac:dyDescent="0.2">
      <c r="B597" s="141" t="s">
        <v>564</v>
      </c>
      <c r="C597" s="142"/>
      <c r="D597" s="114" t="s">
        <v>104</v>
      </c>
      <c r="E597" s="114"/>
      <c r="F597"/>
      <c r="G597"/>
    </row>
    <row r="598" spans="2:7" hidden="1" outlineLevel="1" x14ac:dyDescent="0.2">
      <c r="B598" s="141" t="s">
        <v>565</v>
      </c>
      <c r="C598" s="142"/>
      <c r="D598" s="142"/>
      <c r="E598" s="114" t="s">
        <v>104</v>
      </c>
      <c r="F598"/>
      <c r="G598"/>
    </row>
    <row r="599" spans="2:7" hidden="1" outlineLevel="1" x14ac:dyDescent="0.2">
      <c r="B599" s="141" t="s">
        <v>566</v>
      </c>
      <c r="C599" s="142"/>
      <c r="D599" s="114" t="s">
        <v>104</v>
      </c>
      <c r="E599" s="114"/>
      <c r="F599"/>
      <c r="G599"/>
    </row>
    <row r="600" spans="2:7" hidden="1" outlineLevel="1" x14ac:dyDescent="0.2">
      <c r="B600" s="141" t="s">
        <v>567</v>
      </c>
      <c r="C600" s="142"/>
      <c r="D600" s="114" t="s">
        <v>104</v>
      </c>
      <c r="E600" s="114"/>
      <c r="F600"/>
      <c r="G600"/>
    </row>
    <row r="601" spans="2:7" hidden="1" outlineLevel="1" x14ac:dyDescent="0.2">
      <c r="B601" s="141" t="s">
        <v>568</v>
      </c>
      <c r="C601" s="142"/>
      <c r="D601" s="142"/>
      <c r="E601" s="114" t="s">
        <v>104</v>
      </c>
      <c r="F601"/>
      <c r="G601"/>
    </row>
    <row r="602" spans="2:7" ht="25.5" hidden="1" outlineLevel="1" x14ac:dyDescent="0.2">
      <c r="B602" s="141" t="s">
        <v>569</v>
      </c>
      <c r="C602" s="142"/>
      <c r="D602" s="114" t="s">
        <v>104</v>
      </c>
      <c r="E602" s="114"/>
      <c r="F602"/>
      <c r="G602"/>
    </row>
    <row r="603" spans="2:7" hidden="1" outlineLevel="1" x14ac:dyDescent="0.2">
      <c r="B603" s="141" t="s">
        <v>570</v>
      </c>
      <c r="C603" s="142"/>
      <c r="D603" s="114" t="s">
        <v>104</v>
      </c>
      <c r="E603" s="114"/>
      <c r="F603"/>
      <c r="G603"/>
    </row>
    <row r="604" spans="2:7" hidden="1" outlineLevel="1" x14ac:dyDescent="0.2">
      <c r="B604" s="141" t="s">
        <v>571</v>
      </c>
      <c r="C604" s="142"/>
      <c r="D604" s="142"/>
      <c r="E604" s="114" t="s">
        <v>104</v>
      </c>
      <c r="F604"/>
      <c r="G604"/>
    </row>
    <row r="605" spans="2:7" ht="51" hidden="1" outlineLevel="1" x14ac:dyDescent="0.2">
      <c r="B605" s="141" t="s">
        <v>572</v>
      </c>
      <c r="C605" s="142"/>
      <c r="D605" s="114" t="s">
        <v>104</v>
      </c>
      <c r="E605" s="114"/>
      <c r="F605"/>
      <c r="G605"/>
    </row>
    <row r="606" spans="2:7" ht="38.25" hidden="1" outlineLevel="1" x14ac:dyDescent="0.2">
      <c r="B606" s="141" t="s">
        <v>573</v>
      </c>
      <c r="C606" s="142"/>
      <c r="D606" s="142"/>
      <c r="E606" s="114" t="s">
        <v>104</v>
      </c>
      <c r="F606"/>
      <c r="G606"/>
    </row>
    <row r="607" spans="2:7" ht="15.75" x14ac:dyDescent="0.2">
      <c r="B607" s="97" t="s">
        <v>574</v>
      </c>
      <c r="C607" s="142"/>
      <c r="D607" s="142"/>
      <c r="E607" s="114"/>
      <c r="F607"/>
      <c r="G607"/>
    </row>
    <row r="608" spans="2:7" ht="25.5" x14ac:dyDescent="0.2">
      <c r="B608" s="141" t="s">
        <v>575</v>
      </c>
      <c r="C608" s="142"/>
      <c r="D608" s="142"/>
      <c r="E608" s="114" t="s">
        <v>104</v>
      </c>
      <c r="F608"/>
      <c r="G608"/>
    </row>
    <row r="609" spans="2:7" x14ac:dyDescent="0.2">
      <c r="C609"/>
      <c r="D609"/>
      <c r="E609"/>
      <c r="F609"/>
      <c r="G609"/>
    </row>
    <row r="610" spans="2:7" x14ac:dyDescent="0.2">
      <c r="C610"/>
      <c r="D610"/>
      <c r="E610"/>
      <c r="F610"/>
      <c r="G610"/>
    </row>
    <row r="611" spans="2:7" x14ac:dyDescent="0.2">
      <c r="C611"/>
      <c r="D611"/>
      <c r="E611"/>
      <c r="F611"/>
      <c r="G611"/>
    </row>
    <row r="612" spans="2:7" ht="15.75" x14ac:dyDescent="0.25">
      <c r="B612" s="102" t="s">
        <v>247</v>
      </c>
      <c r="C612" s="93"/>
      <c r="D612" s="93"/>
      <c r="E612" s="93"/>
      <c r="F612"/>
      <c r="G612"/>
    </row>
    <row r="613" spans="2:7" x14ac:dyDescent="0.2">
      <c r="B613" s="141" t="s">
        <v>541</v>
      </c>
      <c r="C613" s="114" t="s">
        <v>104</v>
      </c>
      <c r="D613" s="142"/>
      <c r="E613" s="142"/>
      <c r="F613"/>
      <c r="G613"/>
    </row>
    <row r="614" spans="2:7" x14ac:dyDescent="0.2">
      <c r="B614" s="141" t="s">
        <v>542</v>
      </c>
      <c r="C614" s="142"/>
      <c r="D614" s="114" t="s">
        <v>104</v>
      </c>
      <c r="E614" s="142"/>
      <c r="F614"/>
      <c r="G614"/>
    </row>
    <row r="615" spans="2:7" x14ac:dyDescent="0.2">
      <c r="B615" s="141" t="s">
        <v>543</v>
      </c>
      <c r="C615" s="142"/>
      <c r="D615" s="142"/>
      <c r="E615" s="114" t="s">
        <v>104</v>
      </c>
      <c r="F615"/>
      <c r="G615"/>
    </row>
    <row r="616" spans="2:7" x14ac:dyDescent="0.2">
      <c r="C616"/>
      <c r="D616"/>
      <c r="E616"/>
      <c r="F616"/>
      <c r="G616"/>
    </row>
    <row r="617" spans="2:7" x14ac:dyDescent="0.2">
      <c r="C617"/>
      <c r="D617"/>
      <c r="E617"/>
      <c r="F617"/>
      <c r="G617"/>
    </row>
    <row r="618" spans="2:7" x14ac:dyDescent="0.2">
      <c r="C618"/>
      <c r="D618"/>
      <c r="E618"/>
      <c r="F618"/>
      <c r="G618"/>
    </row>
    <row r="619" spans="2:7" ht="15.75" x14ac:dyDescent="0.25">
      <c r="B619" s="102" t="s">
        <v>245</v>
      </c>
      <c r="C619" s="93"/>
      <c r="D619" s="93"/>
      <c r="E619" s="93"/>
      <c r="F619"/>
      <c r="G619"/>
    </row>
    <row r="620" spans="2:7" x14ac:dyDescent="0.2">
      <c r="B620" s="91" t="s">
        <v>346</v>
      </c>
      <c r="F620"/>
      <c r="G620"/>
    </row>
    <row r="621" spans="2:7" x14ac:dyDescent="0.2">
      <c r="F621"/>
      <c r="G621"/>
    </row>
    <row r="622" spans="2:7" x14ac:dyDescent="0.2">
      <c r="F622"/>
      <c r="G622"/>
    </row>
    <row r="624" spans="2:7" ht="15.75" x14ac:dyDescent="0.25">
      <c r="B624" s="102" t="s">
        <v>40</v>
      </c>
      <c r="C624" s="127" t="s">
        <v>99</v>
      </c>
      <c r="D624" s="127" t="s">
        <v>100</v>
      </c>
      <c r="E624" s="127" t="s">
        <v>101</v>
      </c>
      <c r="F624"/>
      <c r="G624"/>
    </row>
    <row r="625" spans="2:7" ht="25.5" x14ac:dyDescent="0.2">
      <c r="B625" s="80" t="s">
        <v>208</v>
      </c>
      <c r="C625" s="124" t="s">
        <v>104</v>
      </c>
      <c r="D625" s="124"/>
      <c r="E625" s="124"/>
      <c r="F625"/>
      <c r="G625"/>
    </row>
    <row r="626" spans="2:7" x14ac:dyDescent="0.2">
      <c r="B626" s="81" t="s">
        <v>209</v>
      </c>
      <c r="C626" s="114"/>
      <c r="D626" s="114" t="s">
        <v>104</v>
      </c>
      <c r="E626" s="114"/>
      <c r="F626"/>
      <c r="G626"/>
    </row>
    <row r="627" spans="2:7" x14ac:dyDescent="0.2">
      <c r="B627" s="81" t="s">
        <v>210</v>
      </c>
      <c r="C627" s="114"/>
      <c r="D627" s="114" t="s">
        <v>104</v>
      </c>
      <c r="E627" s="114"/>
      <c r="F627"/>
      <c r="G627"/>
    </row>
    <row r="628" spans="2:7" x14ac:dyDescent="0.2">
      <c r="B628" s="81" t="s">
        <v>211</v>
      </c>
      <c r="C628" s="114"/>
      <c r="D628" s="114" t="s">
        <v>104</v>
      </c>
      <c r="E628" s="114"/>
      <c r="F628"/>
      <c r="G628"/>
    </row>
    <row r="629" spans="2:7" x14ac:dyDescent="0.2">
      <c r="B629" s="81" t="s">
        <v>212</v>
      </c>
      <c r="C629" s="114"/>
      <c r="D629" s="114" t="s">
        <v>104</v>
      </c>
      <c r="E629" s="114"/>
      <c r="F629"/>
      <c r="G629"/>
    </row>
    <row r="630" spans="2:7" x14ac:dyDescent="0.2">
      <c r="B630" s="81" t="s">
        <v>213</v>
      </c>
      <c r="C630" s="114"/>
      <c r="D630" s="114" t="s">
        <v>104</v>
      </c>
      <c r="E630" s="114"/>
      <c r="F630"/>
      <c r="G630"/>
    </row>
    <row r="631" spans="2:7" x14ac:dyDescent="0.2">
      <c r="B631" s="81" t="s">
        <v>214</v>
      </c>
      <c r="C631" s="114"/>
      <c r="D631" s="114" t="s">
        <v>104</v>
      </c>
      <c r="E631" s="114"/>
      <c r="F631"/>
      <c r="G631"/>
    </row>
    <row r="632" spans="2:7" x14ac:dyDescent="0.2">
      <c r="B632" s="81" t="s">
        <v>215</v>
      </c>
      <c r="C632" s="114"/>
      <c r="D632" s="114" t="s">
        <v>104</v>
      </c>
      <c r="E632" s="114"/>
      <c r="F632"/>
      <c r="G632"/>
    </row>
    <row r="633" spans="2:7" x14ac:dyDescent="0.2">
      <c r="B633" s="81" t="s">
        <v>216</v>
      </c>
      <c r="C633" s="114"/>
      <c r="D633" s="114" t="s">
        <v>104</v>
      </c>
      <c r="E633" s="114"/>
      <c r="F633"/>
      <c r="G633"/>
    </row>
    <row r="634" spans="2:7" x14ac:dyDescent="0.2">
      <c r="B634" s="81" t="s">
        <v>217</v>
      </c>
      <c r="C634" s="114"/>
      <c r="D634" s="114" t="s">
        <v>104</v>
      </c>
      <c r="E634" s="114"/>
      <c r="F634"/>
      <c r="G634"/>
    </row>
    <row r="635" spans="2:7" x14ac:dyDescent="0.2">
      <c r="B635" s="81" t="s">
        <v>218</v>
      </c>
      <c r="C635" s="114"/>
      <c r="D635" s="114"/>
      <c r="E635" s="114" t="s">
        <v>104</v>
      </c>
      <c r="F635"/>
      <c r="G635"/>
    </row>
    <row r="636" spans="2:7" x14ac:dyDescent="0.2">
      <c r="B636" s="81" t="s">
        <v>219</v>
      </c>
      <c r="C636" s="114"/>
      <c r="D636" s="114"/>
      <c r="E636" s="114" t="s">
        <v>104</v>
      </c>
      <c r="F636"/>
      <c r="G636"/>
    </row>
    <row r="637" spans="2:7" ht="25.5" x14ac:dyDescent="0.2">
      <c r="B637" s="81" t="s">
        <v>220</v>
      </c>
      <c r="C637" s="114"/>
      <c r="D637" s="114"/>
      <c r="E637" s="114" t="s">
        <v>104</v>
      </c>
      <c r="F637"/>
      <c r="G637"/>
    </row>
    <row r="638" spans="2:7" ht="25.5" x14ac:dyDescent="0.2">
      <c r="B638" s="81" t="s">
        <v>221</v>
      </c>
      <c r="C638" s="114"/>
      <c r="D638" s="114"/>
      <c r="E638" s="114" t="s">
        <v>104</v>
      </c>
      <c r="F638"/>
      <c r="G638"/>
    </row>
    <row r="639" spans="2:7" x14ac:dyDescent="0.2">
      <c r="B639" s="81" t="s">
        <v>222</v>
      </c>
      <c r="C639" s="114"/>
      <c r="D639" s="114"/>
      <c r="E639" s="114" t="s">
        <v>104</v>
      </c>
      <c r="F639"/>
      <c r="G639"/>
    </row>
    <row r="640" spans="2:7" x14ac:dyDescent="0.2">
      <c r="B640" s="77"/>
      <c r="C640" s="79"/>
      <c r="D640" s="79"/>
      <c r="E640" s="79"/>
      <c r="F640"/>
      <c r="G640"/>
    </row>
    <row r="641" spans="2:7" x14ac:dyDescent="0.2">
      <c r="F641"/>
      <c r="G641"/>
    </row>
    <row r="643" spans="2:7" ht="15.75" x14ac:dyDescent="0.25">
      <c r="B643" s="102" t="s">
        <v>246</v>
      </c>
      <c r="C643" s="127" t="s">
        <v>99</v>
      </c>
      <c r="D643" s="127" t="s">
        <v>100</v>
      </c>
      <c r="E643" s="127" t="s">
        <v>101</v>
      </c>
      <c r="F643" s="127" t="s">
        <v>102</v>
      </c>
      <c r="G643" s="127" t="s">
        <v>103</v>
      </c>
    </row>
    <row r="644" spans="2:7" x14ac:dyDescent="0.2">
      <c r="B644" s="116" t="s">
        <v>223</v>
      </c>
      <c r="C644" s="125" t="s">
        <v>104</v>
      </c>
      <c r="D644" s="125"/>
      <c r="E644" s="125"/>
      <c r="F644" s="125"/>
      <c r="G644" s="125"/>
    </row>
    <row r="645" spans="2:7" x14ac:dyDescent="0.2">
      <c r="B645" s="117" t="s">
        <v>224</v>
      </c>
      <c r="C645" s="107"/>
      <c r="D645" s="107" t="s">
        <v>104</v>
      </c>
      <c r="E645" s="107"/>
      <c r="F645" s="107"/>
      <c r="G645" s="107"/>
    </row>
    <row r="646" spans="2:7" x14ac:dyDescent="0.2">
      <c r="B646" s="117" t="s">
        <v>225</v>
      </c>
      <c r="C646" s="107"/>
      <c r="D646" s="107"/>
      <c r="E646" s="107"/>
      <c r="F646" s="107"/>
      <c r="G646" s="107"/>
    </row>
    <row r="647" spans="2:7" x14ac:dyDescent="0.2">
      <c r="B647" s="126" t="s">
        <v>226</v>
      </c>
      <c r="C647" s="107"/>
      <c r="D647" s="107" t="s">
        <v>104</v>
      </c>
      <c r="E647" s="107"/>
      <c r="F647" s="107"/>
      <c r="G647" s="107"/>
    </row>
    <row r="648" spans="2:7" x14ac:dyDescent="0.2">
      <c r="B648" s="126" t="s">
        <v>227</v>
      </c>
      <c r="C648" s="107"/>
      <c r="D648" s="107"/>
      <c r="E648" s="107" t="s">
        <v>104</v>
      </c>
      <c r="F648" s="107"/>
      <c r="G648" s="107"/>
    </row>
    <row r="649" spans="2:7" x14ac:dyDescent="0.2">
      <c r="B649" s="126" t="s">
        <v>228</v>
      </c>
      <c r="C649" s="107"/>
      <c r="D649" s="107"/>
      <c r="E649" s="107"/>
      <c r="F649" s="107" t="s">
        <v>104</v>
      </c>
      <c r="G649" s="107"/>
    </row>
    <row r="650" spans="2:7" x14ac:dyDescent="0.2">
      <c r="B650" s="117" t="s">
        <v>229</v>
      </c>
      <c r="C650" s="107"/>
      <c r="D650" s="107"/>
      <c r="E650" s="107"/>
      <c r="F650" s="107"/>
      <c r="G650" s="107"/>
    </row>
    <row r="651" spans="2:7" x14ac:dyDescent="0.2">
      <c r="B651" s="126" t="s">
        <v>230</v>
      </c>
      <c r="C651" s="107"/>
      <c r="D651" s="107" t="s">
        <v>104</v>
      </c>
      <c r="E651" s="107"/>
      <c r="F651" s="107"/>
      <c r="G651" s="107"/>
    </row>
    <row r="652" spans="2:7" x14ac:dyDescent="0.2">
      <c r="B652" s="126" t="s">
        <v>231</v>
      </c>
      <c r="C652" s="107"/>
      <c r="D652" s="107"/>
      <c r="E652" s="107" t="s">
        <v>104</v>
      </c>
      <c r="F652" s="107"/>
      <c r="G652" s="107"/>
    </row>
    <row r="653" spans="2:7" x14ac:dyDescent="0.2">
      <c r="B653" s="126" t="s">
        <v>232</v>
      </c>
      <c r="C653" s="107"/>
      <c r="D653" s="107"/>
      <c r="E653" s="107"/>
      <c r="F653" s="107" t="s">
        <v>104</v>
      </c>
      <c r="G653" s="107"/>
    </row>
    <row r="654" spans="2:7" x14ac:dyDescent="0.2">
      <c r="B654" s="117" t="s">
        <v>233</v>
      </c>
      <c r="C654" s="107"/>
      <c r="D654" s="107"/>
      <c r="E654" s="107"/>
      <c r="F654" s="107"/>
      <c r="G654" s="107"/>
    </row>
    <row r="655" spans="2:7" x14ac:dyDescent="0.2">
      <c r="B655" s="126" t="s">
        <v>230</v>
      </c>
      <c r="C655" s="107"/>
      <c r="D655" s="107" t="s">
        <v>104</v>
      </c>
      <c r="E655" s="107"/>
      <c r="F655" s="107"/>
      <c r="G655" s="107"/>
    </row>
    <row r="656" spans="2:7" x14ac:dyDescent="0.2">
      <c r="B656" s="126" t="s">
        <v>231</v>
      </c>
      <c r="C656" s="107"/>
      <c r="D656" s="107"/>
      <c r="E656" s="107" t="s">
        <v>104</v>
      </c>
      <c r="F656" s="107"/>
      <c r="G656" s="107"/>
    </row>
    <row r="657" spans="2:7" x14ac:dyDescent="0.2">
      <c r="B657" s="126" t="s">
        <v>232</v>
      </c>
      <c r="C657" s="107"/>
      <c r="D657" s="107"/>
      <c r="E657" s="107"/>
      <c r="F657" s="107" t="s">
        <v>104</v>
      </c>
      <c r="G657" s="107"/>
    </row>
    <row r="658" spans="2:7" x14ac:dyDescent="0.2">
      <c r="B658" s="117" t="s">
        <v>234</v>
      </c>
      <c r="C658" s="107"/>
      <c r="D658" s="107"/>
      <c r="E658" s="107"/>
      <c r="F658" s="107"/>
      <c r="G658" s="107"/>
    </row>
    <row r="659" spans="2:7" x14ac:dyDescent="0.2">
      <c r="B659" s="126" t="s">
        <v>235</v>
      </c>
      <c r="C659" s="107"/>
      <c r="D659" s="107" t="s">
        <v>104</v>
      </c>
      <c r="E659" s="107"/>
      <c r="F659" s="107"/>
      <c r="G659" s="107"/>
    </row>
    <row r="660" spans="2:7" x14ac:dyDescent="0.2">
      <c r="B660" s="126" t="s">
        <v>236</v>
      </c>
      <c r="C660" s="107"/>
      <c r="D660" s="107"/>
      <c r="E660" s="107" t="s">
        <v>104</v>
      </c>
      <c r="F660" s="107"/>
      <c r="G660" s="107"/>
    </row>
    <row r="661" spans="2:7" x14ac:dyDescent="0.2">
      <c r="B661" s="117" t="s">
        <v>237</v>
      </c>
      <c r="C661" s="107"/>
      <c r="D661" s="107"/>
      <c r="E661" s="107"/>
      <c r="F661" s="107"/>
      <c r="G661" s="107"/>
    </row>
    <row r="662" spans="2:7" x14ac:dyDescent="0.2">
      <c r="B662" s="126" t="s">
        <v>238</v>
      </c>
      <c r="C662" s="107"/>
      <c r="D662" s="107"/>
      <c r="E662" s="107"/>
      <c r="F662" s="107" t="s">
        <v>104</v>
      </c>
      <c r="G662" s="107"/>
    </row>
    <row r="663" spans="2:7" x14ac:dyDescent="0.2">
      <c r="B663" s="126" t="s">
        <v>232</v>
      </c>
      <c r="C663" s="107"/>
      <c r="D663" s="107"/>
      <c r="E663" s="107"/>
      <c r="F663" s="107"/>
      <c r="G663" s="107" t="s">
        <v>104</v>
      </c>
    </row>
    <row r="664" spans="2:7" x14ac:dyDescent="0.2">
      <c r="B664" s="117" t="s">
        <v>239</v>
      </c>
      <c r="C664" s="107"/>
      <c r="D664" s="107"/>
      <c r="E664" s="107"/>
      <c r="F664" s="107"/>
      <c r="G664" s="107" t="s">
        <v>104</v>
      </c>
    </row>
    <row r="665" spans="2:7" x14ac:dyDescent="0.2">
      <c r="B665" s="117" t="s">
        <v>240</v>
      </c>
      <c r="C665" s="107"/>
      <c r="D665" s="107"/>
      <c r="E665" s="107"/>
      <c r="F665" s="107"/>
      <c r="G665" s="107" t="s">
        <v>104</v>
      </c>
    </row>
    <row r="668" spans="2:7" x14ac:dyDescent="0.2">
      <c r="C668"/>
      <c r="D668"/>
    </row>
    <row r="669" spans="2:7" x14ac:dyDescent="0.2">
      <c r="B669" s="81" t="s">
        <v>755</v>
      </c>
      <c r="C669"/>
      <c r="D669"/>
    </row>
    <row r="670" spans="2:7" x14ac:dyDescent="0.2">
      <c r="B670" s="81" t="s">
        <v>756</v>
      </c>
      <c r="C670"/>
      <c r="D670"/>
    </row>
    <row r="671" spans="2:7" x14ac:dyDescent="0.2">
      <c r="B671" s="81" t="s">
        <v>757</v>
      </c>
      <c r="C671"/>
      <c r="D671"/>
    </row>
    <row r="672" spans="2:7" x14ac:dyDescent="0.2">
      <c r="B672" s="81" t="s">
        <v>758</v>
      </c>
      <c r="C672"/>
      <c r="D672"/>
    </row>
    <row r="673" spans="2:4" x14ac:dyDescent="0.2">
      <c r="B673" s="81" t="s">
        <v>759</v>
      </c>
      <c r="C673"/>
      <c r="D673"/>
    </row>
    <row r="682" spans="2:4" x14ac:dyDescent="0.2">
      <c r="B682" s="81" t="s">
        <v>760</v>
      </c>
    </row>
    <row r="683" spans="2:4" x14ac:dyDescent="0.2">
      <c r="B683" s="81" t="s">
        <v>761</v>
      </c>
    </row>
    <row r="684" spans="2:4" x14ac:dyDescent="0.2">
      <c r="B684" s="81" t="s">
        <v>762</v>
      </c>
    </row>
    <row r="685" spans="2:4" x14ac:dyDescent="0.2">
      <c r="B685" s="81" t="s">
        <v>763</v>
      </c>
    </row>
    <row r="686" spans="2:4" x14ac:dyDescent="0.2">
      <c r="B686" s="81" t="s">
        <v>764</v>
      </c>
    </row>
    <row r="687" spans="2:4" x14ac:dyDescent="0.2">
      <c r="B687" s="81" t="s">
        <v>765</v>
      </c>
    </row>
    <row r="688" spans="2:4" x14ac:dyDescent="0.2">
      <c r="B688" s="81" t="s">
        <v>766</v>
      </c>
    </row>
    <row r="689" spans="2:2" x14ac:dyDescent="0.2">
      <c r="B689" s="81" t="s">
        <v>767</v>
      </c>
    </row>
    <row r="690" spans="2:2" x14ac:dyDescent="0.2">
      <c r="B690" s="81" t="s">
        <v>768</v>
      </c>
    </row>
    <row r="691" spans="2:2" x14ac:dyDescent="0.2">
      <c r="B691" s="81" t="s">
        <v>769</v>
      </c>
    </row>
    <row r="692" spans="2:2" x14ac:dyDescent="0.2">
      <c r="B692" s="81" t="s">
        <v>770</v>
      </c>
    </row>
    <row r="693" spans="2:2" x14ac:dyDescent="0.2">
      <c r="B693" s="81" t="s">
        <v>771</v>
      </c>
    </row>
    <row r="696" spans="2:2" x14ac:dyDescent="0.2">
      <c r="B696" s="81" t="s">
        <v>773</v>
      </c>
    </row>
    <row r="697" spans="2:2" x14ac:dyDescent="0.2">
      <c r="B697" s="81" t="s">
        <v>774</v>
      </c>
    </row>
  </sheetData>
  <sheetProtection formatCells="0" formatColumns="0" formatRows="0"/>
  <mergeCells count="6">
    <mergeCell ref="B261:G261"/>
    <mergeCell ref="B267:G267"/>
    <mergeCell ref="B317:G317"/>
    <mergeCell ref="B4:G4"/>
    <mergeCell ref="B259:G259"/>
    <mergeCell ref="B315:G315"/>
  </mergeCells>
  <phoneticPr fontId="4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OSNOVNI PODATKI</vt:lpstr>
      <vt:lpstr>OSNOVNE STORITVE</vt:lpstr>
      <vt:lpstr>POSEBNE STORITVE</vt:lpstr>
      <vt:lpstr>CENOVNI RAZREDI</vt:lpstr>
      <vt:lpstr>'OSNOVNI PODATKI'!Print_Area</vt:lpstr>
    </vt:vector>
  </TitlesOfParts>
  <Company>Poljanska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Mima Suhadolc</dc:creator>
  <cp:keywords>ZAPS</cp:keywords>
  <cp:lastModifiedBy>Mima Suhadolc</cp:lastModifiedBy>
  <cp:lastPrinted>2023-05-30T16:48:41Z</cp:lastPrinted>
  <dcterms:created xsi:type="dcterms:W3CDTF">2005-12-03T10:02:57Z</dcterms:created>
  <dcterms:modified xsi:type="dcterms:W3CDTF">2023-06-29T13:13:57Z</dcterms:modified>
</cp:coreProperties>
</file>