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ropbox\0 ZAPS\STANDARD ZAPS\PONUDBE POGODBE\OBJAVLJENO\2026-03\"/>
    </mc:Choice>
  </mc:AlternateContent>
  <xr:revisionPtr revIDLastSave="0" documentId="8_{BCDFC071-1AF3-4017-8907-393E5BBE371A}" xr6:coauthVersionLast="47" xr6:coauthVersionMax="47" xr10:uidLastSave="{00000000-0000-0000-0000-000000000000}"/>
  <bookViews>
    <workbookView xWindow="825" yWindow="1305" windowWidth="20670" windowHeight="20295" activeTab="1" xr2:uid="{1C247DA6-A270-4715-8C37-965D18C13030}"/>
  </bookViews>
  <sheets>
    <sheet name="OSNOVNE STORITVE" sheetId="1" r:id="rId1"/>
    <sheet name="POSEBNE STORITVE" sheetId="2" r:id="rId2"/>
  </sheets>
  <externalReferences>
    <externalReference r:id="rId3"/>
  </externalReferences>
  <definedNames>
    <definedName name="ARHINST" localSheetId="0">#REF!</definedName>
    <definedName name="ARHINST" localSheetId="1">#REF!</definedName>
    <definedName name="ARHINST">#REF!</definedName>
    <definedName name="Cenovni_razred">#REF!</definedName>
    <definedName name="DANE">#REF!</definedName>
    <definedName name="FAZE" localSheetId="0">#REF!</definedName>
    <definedName name="FAZE" localSheetId="1">#REF!</definedName>
    <definedName name="FAZE">#REF!</definedName>
    <definedName name="KONS" localSheetId="0">#REF!</definedName>
    <definedName name="KONS" localSheetId="1">#REF!</definedName>
    <definedName name="KONS">#REF!</definedName>
    <definedName name="NOPREMA">#REF!</definedName>
    <definedName name="OBJEKT" localSheetId="0">#REF!</definedName>
    <definedName name="OBJEKT" localSheetId="1">#REF!</definedName>
    <definedName name="OBJEKT">#REF!</definedName>
    <definedName name="OPREMA" localSheetId="0">#REF!</definedName>
    <definedName name="OPREMA" localSheetId="1">#REF!</definedName>
    <definedName name="OPREMA">#REF!</definedName>
    <definedName name="PID" localSheetId="0">#REF!</definedName>
    <definedName name="PID" localSheetId="1">#REF!</definedName>
    <definedName name="PID">#REF!</definedName>
    <definedName name="POVRŠINE">#REF!</definedName>
    <definedName name="RAZREDARH">#REF!</definedName>
    <definedName name="RAZREDIARH">#REF!</definedName>
    <definedName name="RAZREDIKONS">#REF!</definedName>
    <definedName name="RAZREDKONS">#REF!</definedName>
    <definedName name="STAVBA">#REF!</definedName>
    <definedName name="TEH" localSheetId="0">#REF!</definedName>
    <definedName name="TEH" localSheetId="1">#REF!</definedName>
    <definedName name="TEH">#REF!</definedName>
    <definedName name="ZUNANJA" localSheetId="0">#REF!</definedName>
    <definedName name="ZUNANJA" localSheetId="1">#REF!</definedName>
    <definedName name="ZUNAN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2" l="1"/>
  <c r="F92" i="2" s="1"/>
  <c r="G88" i="2"/>
  <c r="H88" i="2" s="1"/>
  <c r="G87" i="2"/>
  <c r="H87" i="2" s="1"/>
  <c r="G85" i="2"/>
  <c r="H85" i="2" s="1"/>
  <c r="G84" i="2"/>
  <c r="H84" i="2" s="1"/>
  <c r="G82" i="2"/>
  <c r="H82" i="2" s="1"/>
  <c r="H81" i="2"/>
  <c r="G81" i="2"/>
  <c r="G78" i="2"/>
  <c r="H78" i="2" s="1"/>
  <c r="G77" i="2"/>
  <c r="H77" i="2" s="1"/>
  <c r="G75" i="2"/>
  <c r="H75" i="2" s="1"/>
  <c r="G74" i="2"/>
  <c r="H74" i="2" s="1"/>
  <c r="G71" i="2"/>
  <c r="H71" i="2" s="1"/>
  <c r="G70" i="2"/>
  <c r="H70" i="2" s="1"/>
  <c r="G69" i="2"/>
  <c r="H69" i="2" s="1"/>
  <c r="G67" i="2"/>
  <c r="H67" i="2" s="1"/>
  <c r="G66" i="2"/>
  <c r="H66" i="2" s="1"/>
  <c r="G64" i="2"/>
  <c r="H64" i="2" s="1"/>
  <c r="G63" i="2"/>
  <c r="H63" i="2" s="1"/>
  <c r="G61" i="2"/>
  <c r="H61" i="2" s="1"/>
  <c r="G60" i="2"/>
  <c r="H60" i="2" s="1"/>
  <c r="H58" i="2"/>
  <c r="G58" i="2"/>
  <c r="G57" i="2"/>
  <c r="H57" i="2" s="1"/>
  <c r="G56" i="2"/>
  <c r="H56" i="2" s="1"/>
  <c r="G53" i="2"/>
  <c r="H53" i="2" s="1"/>
  <c r="G52" i="2"/>
  <c r="H52" i="2" s="1"/>
  <c r="G50" i="2"/>
  <c r="H50" i="2" s="1"/>
  <c r="G49" i="2"/>
  <c r="H49" i="2" s="1"/>
  <c r="G46" i="2"/>
  <c r="H46" i="2" s="1"/>
  <c r="G45" i="2"/>
  <c r="H45" i="2" s="1"/>
  <c r="G44" i="2"/>
  <c r="H44" i="2" s="1"/>
  <c r="G42" i="2"/>
  <c r="H42" i="2" s="1"/>
  <c r="G41" i="2"/>
  <c r="H41" i="2" s="1"/>
  <c r="G39" i="2"/>
  <c r="H39" i="2" s="1"/>
  <c r="G38" i="2"/>
  <c r="H38" i="2" s="1"/>
  <c r="G37" i="2"/>
  <c r="H37" i="2" s="1"/>
  <c r="G35" i="2"/>
  <c r="H35" i="2" s="1"/>
  <c r="G34" i="2"/>
  <c r="H34" i="2" s="1"/>
  <c r="G32" i="2"/>
  <c r="H32" i="2" s="1"/>
  <c r="G31" i="2"/>
  <c r="H31" i="2" s="1"/>
  <c r="G28" i="2"/>
  <c r="H28" i="2" s="1"/>
  <c r="G27" i="2"/>
  <c r="H27" i="2" s="1"/>
  <c r="G25" i="2"/>
  <c r="H25" i="2" s="1"/>
  <c r="G24" i="2"/>
  <c r="H24" i="2" s="1"/>
  <c r="G22" i="2"/>
  <c r="H22" i="2" s="1"/>
  <c r="G21" i="2"/>
  <c r="H21" i="2" s="1"/>
  <c r="G18" i="2"/>
  <c r="H18" i="2" s="1"/>
  <c r="G17" i="2"/>
  <c r="H17" i="2" s="1"/>
  <c r="G15" i="2"/>
  <c r="H15" i="2" s="1"/>
  <c r="G14" i="2"/>
  <c r="H14" i="2" s="1"/>
  <c r="C5" i="2"/>
  <c r="C4" i="2"/>
  <c r="C3" i="2"/>
  <c r="C1" i="2"/>
  <c r="F55" i="1"/>
  <c r="E81" i="2" s="1"/>
  <c r="G53" i="1"/>
  <c r="H53" i="1" s="1"/>
  <c r="G52" i="1"/>
  <c r="H52" i="1" s="1"/>
  <c r="G51" i="1"/>
  <c r="H51" i="1" s="1"/>
  <c r="G49" i="1"/>
  <c r="H49" i="1" s="1"/>
  <c r="G48" i="1"/>
  <c r="H48" i="1" s="1"/>
  <c r="G46" i="1"/>
  <c r="H46" i="1" s="1"/>
  <c r="G44" i="1"/>
  <c r="H44" i="1" s="1"/>
  <c r="G43" i="1"/>
  <c r="H43" i="1" s="1"/>
  <c r="G42" i="1"/>
  <c r="H42" i="1" s="1"/>
  <c r="G39" i="1"/>
  <c r="H39" i="1" s="1"/>
  <c r="G38" i="1"/>
  <c r="H38" i="1" s="1"/>
  <c r="G36" i="1"/>
  <c r="H36" i="1" s="1"/>
  <c r="G35" i="1"/>
  <c r="H35" i="1" s="1"/>
  <c r="G34" i="1"/>
  <c r="H34" i="1" s="1"/>
  <c r="G33" i="1"/>
  <c r="H33" i="1" s="1"/>
  <c r="G31" i="1"/>
  <c r="H31" i="1" s="1"/>
  <c r="G30" i="1"/>
  <c r="H30" i="1" s="1"/>
  <c r="G29" i="1"/>
  <c r="H29" i="1" s="1"/>
  <c r="G28" i="1"/>
  <c r="H28" i="1" s="1"/>
  <c r="G26" i="1"/>
  <c r="H26" i="1" s="1"/>
  <c r="G25" i="1"/>
  <c r="H25" i="1" s="1"/>
  <c r="G23" i="1"/>
  <c r="H23" i="1" s="1"/>
  <c r="G21" i="1"/>
  <c r="H21" i="1" s="1"/>
  <c r="G18" i="1"/>
  <c r="G17" i="1"/>
  <c r="H17" i="1" s="1"/>
  <c r="G16" i="1"/>
  <c r="H16" i="1" s="1"/>
  <c r="G14" i="1"/>
  <c r="H14" i="1" s="1"/>
  <c r="G13" i="1"/>
  <c r="H13" i="1" s="1"/>
  <c r="C5" i="1"/>
  <c r="C4" i="1"/>
  <c r="C3" i="1"/>
  <c r="C1" i="1"/>
  <c r="G91" i="2" l="1"/>
  <c r="G92" i="2" s="1"/>
  <c r="G55" i="1"/>
  <c r="G56" i="1" s="1"/>
  <c r="E82" i="2"/>
  <c r="E58" i="2"/>
  <c r="E43" i="1"/>
  <c r="E18" i="1"/>
  <c r="E31" i="1"/>
  <c r="E85" i="2"/>
  <c r="E45" i="2"/>
  <c r="E84" i="2"/>
  <c r="F56" i="1"/>
  <c r="E14" i="2"/>
  <c r="H91" i="2"/>
  <c r="H92" i="2" s="1"/>
  <c r="E18" i="2"/>
  <c r="E57" i="2"/>
  <c r="E52" i="2"/>
  <c r="E34" i="2"/>
  <c r="E70" i="2"/>
  <c r="E46" i="2"/>
  <c r="E34" i="1"/>
  <c r="E32" i="2"/>
  <c r="H18" i="1"/>
  <c r="H55" i="1" s="1"/>
  <c r="H56" i="1" s="1"/>
  <c r="E87" i="2"/>
  <c r="E60" i="2"/>
  <c r="E24" i="2"/>
  <c r="E37" i="2"/>
  <c r="E49" i="2"/>
  <c r="E61" i="2"/>
  <c r="E74" i="2"/>
  <c r="E13" i="1"/>
  <c r="E26" i="1"/>
  <c r="E36" i="1"/>
  <c r="E49" i="1"/>
  <c r="E44" i="2"/>
  <c r="E21" i="1"/>
  <c r="E33" i="1"/>
  <c r="E44" i="1"/>
  <c r="E25" i="2"/>
  <c r="E38" i="2"/>
  <c r="E50" i="2"/>
  <c r="E63" i="2"/>
  <c r="E75" i="2"/>
  <c r="E88" i="2"/>
  <c r="E22" i="2"/>
  <c r="E35" i="2"/>
  <c r="E71" i="2"/>
  <c r="E25" i="1"/>
  <c r="E35" i="1"/>
  <c r="E48" i="1"/>
  <c r="E14" i="1"/>
  <c r="E28" i="1"/>
  <c r="E38" i="1"/>
  <c r="E51" i="1"/>
  <c r="E21" i="2"/>
  <c r="E46" i="1"/>
  <c r="E52" i="1"/>
  <c r="E27" i="2"/>
  <c r="E39" i="2"/>
  <c r="E53" i="2"/>
  <c r="E23" i="1"/>
  <c r="E77" i="2"/>
  <c r="E28" i="2"/>
  <c r="E78" i="2"/>
  <c r="E17" i="1"/>
  <c r="E30" i="1"/>
  <c r="E42" i="1"/>
  <c r="E53" i="1"/>
  <c r="E69" i="2"/>
  <c r="E64" i="2"/>
  <c r="E16" i="1"/>
  <c r="E29" i="1"/>
  <c r="E39" i="1"/>
  <c r="E15" i="2"/>
  <c r="E41" i="2"/>
  <c r="E66" i="2"/>
  <c r="E17" i="2"/>
  <c r="E31" i="2"/>
  <c r="E42" i="2"/>
  <c r="E56" i="2"/>
  <c r="E67" i="2"/>
  <c r="E55" i="1" l="1"/>
  <c r="E91" i="2"/>
  <c r="D5" i="2" l="1"/>
  <c r="D5" i="1"/>
</calcChain>
</file>

<file path=xl/sharedStrings.xml><?xml version="1.0" encoding="utf-8"?>
<sst xmlns="http://schemas.openxmlformats.org/spreadsheetml/2006/main" count="337" uniqueCount="135">
  <si>
    <t>PRILOGA C - ROKI IN POGOJI ZA IZVEDBO, CENA TER POGOJI ZA PLAČILO</t>
  </si>
  <si>
    <t>TABELA 1: OSNOVNE STORITVE</t>
  </si>
  <si>
    <t>ROKI IN POGOJI ZA IZVEDBO DEL</t>
  </si>
  <si>
    <t>STRUKTURA CENE</t>
  </si>
  <si>
    <t>CENA 
BREZ DDV</t>
  </si>
  <si>
    <t>DDV 22%</t>
  </si>
  <si>
    <t>CENA Z DDV</t>
  </si>
  <si>
    <t>POGOJ ZA PLAČILO</t>
  </si>
  <si>
    <t>0</t>
  </si>
  <si>
    <t>POBUDA</t>
  </si>
  <si>
    <t>0.1</t>
  </si>
  <si>
    <t xml:space="preserve">TRŽNA ANALIZA                            </t>
  </si>
  <si>
    <t>xx</t>
  </si>
  <si>
    <t>delovnih dni od podpisa pogodbe</t>
  </si>
  <si>
    <t>Pisno / ustno poročilo naročniku o storitvah te podfaze po ST ZAPS 01 / Plačilo za to fazo se opravi po zaključku faze 0.2.</t>
  </si>
  <si>
    <t>0.2</t>
  </si>
  <si>
    <t>OCENA GOSPODARNOSTI</t>
  </si>
  <si>
    <t>delovnih dni od podpisa pogodbe / od plačila / zaključka predhodne faze</t>
  </si>
  <si>
    <t>Pisno / ustno poročilo naročniku o storitvah te podfaze po ST ZAPS 01</t>
  </si>
  <si>
    <t>1</t>
  </si>
  <si>
    <t>ZAGON</t>
  </si>
  <si>
    <t>1.1</t>
  </si>
  <si>
    <t>ZAGON PROJEKTA</t>
  </si>
  <si>
    <t>Pisno / ustno poročilo naročniku o storitvah te podfaze po ST ZAPS 01 / Plačilo za to fazo se opravi po zaključku faze 1.3.</t>
  </si>
  <si>
    <t>1.2</t>
  </si>
  <si>
    <t>ŠTUDIJA IZVEDLJIVOSTI</t>
  </si>
  <si>
    <t>Pisno / ustno poročilo naročniku – zazidalna /prostorska preveritev / in potrditev gradiv s strani naročnika / Plačilo za to fazo se opravi po zaključku faze 1.3.</t>
  </si>
  <si>
    <t>1.3</t>
  </si>
  <si>
    <t>OPREDELITEV</t>
  </si>
  <si>
    <t>S strani naročnika potrjena projektna naloga.</t>
  </si>
  <si>
    <t>PROJEKTIRANJE</t>
  </si>
  <si>
    <t>2.1</t>
  </si>
  <si>
    <t>SNOVANJE</t>
  </si>
  <si>
    <t>PROJEKTNA DOKUMENTACIJA IDZ</t>
  </si>
  <si>
    <t>delovnih dni od podpisa pogodbe / od plačila / zaključka predhodne faze / od prejema potrjene projektne naloge</t>
  </si>
  <si>
    <t>Predaja IDZ in potrditev s strani naročnika.</t>
  </si>
  <si>
    <t>2.2</t>
  </si>
  <si>
    <t>IDEJNO PROJEKTIRANJE</t>
  </si>
  <si>
    <t>PROJEKTNA DOKUMENTACIJA IDP</t>
  </si>
  <si>
    <t>delovnih dni po prejemu vseh projektnih in drugih pogojev</t>
  </si>
  <si>
    <t>Predaja IDP in potrditev s strani naročnika.</t>
  </si>
  <si>
    <t>2.3</t>
  </si>
  <si>
    <t>PRIPRAVA DOKUMENTACIJE ZA PRIDOBIVANJE DOVOLJENJ</t>
  </si>
  <si>
    <t>PROJEKTNA DOKUMENTACIJA ZA PROJEKTNE POGOJE (DPP)</t>
  </si>
  <si>
    <t xml:space="preserve">delovnih dni po pisni potrditvi predane IDZ s strani naročnika </t>
  </si>
  <si>
    <t>Predaja DPP in potrditev s strani naročnika.</t>
  </si>
  <si>
    <t>PROJEKTNA DOKUMENTACIJA ZA PRIDOBIVANJE MNENJ IN GRADBENEGA DOVOLJENJA (DGD)</t>
  </si>
  <si>
    <r>
      <t xml:space="preserve">delovnih dni po pisni potrditvi predane IDZ </t>
    </r>
    <r>
      <rPr>
        <sz val="8"/>
        <color rgb="FF00B0F0"/>
        <rFont val="Inter"/>
        <family val="2"/>
      </rPr>
      <t>(opcija: IDP)</t>
    </r>
    <r>
      <rPr>
        <sz val="8"/>
        <rFont val="Inter"/>
        <family val="2"/>
      </rPr>
      <t xml:space="preserve"> s strani naročnika, pridobitvi vseh potrebnih projektnih pogojev, dokumentov in dokazil s strani naročnika (npr. vezano na postopke evidentiranosti, lastništva, davke in prispevke ipd.)</t>
    </r>
  </si>
  <si>
    <t>Predaja DGD in potrditev s strani naročnika.</t>
  </si>
  <si>
    <t>2.4</t>
  </si>
  <si>
    <t>PROJEKTIRANJE ZA IZVEDBO</t>
  </si>
  <si>
    <t>PROJEKTNA DOKUMENTACIJA ZA IZVEDBO (PZI)</t>
  </si>
  <si>
    <t>delovnih dni po pridobitvi (pravnomočnega) gradbenega dovoljenja</t>
  </si>
  <si>
    <t>Predaja PZI in potrditev s strani naročnika.</t>
  </si>
  <si>
    <t>- ločena PZI projektna dokumentacija za odstranitev objekta</t>
  </si>
  <si>
    <t>delovnih dni …</t>
  </si>
  <si>
    <t>Predaja gradiv in potrditev s strani naročnika.</t>
  </si>
  <si>
    <t>- ločena PZI dokumentacija za pripravljalna dela</t>
  </si>
  <si>
    <t>- ločena PZI dokumentacija za načrt notranje opreme</t>
  </si>
  <si>
    <t>2.5</t>
  </si>
  <si>
    <t>PRIPRAVA GRADIV ZA NAROČILO GRADNJE</t>
  </si>
  <si>
    <t>PROJEKTNA DOKUMENTACIJA ZA RAZPIS (PZR)</t>
  </si>
  <si>
    <t>delovnih dni po pisni potrditvi projekta PZI s strani naročnika</t>
  </si>
  <si>
    <t>Predaja PZR in potrditev s strani naročnika.</t>
  </si>
  <si>
    <t>- ločen popis GO del za odstranitev objekta</t>
  </si>
  <si>
    <t>- ločen popis GO del za pripravljalna dela</t>
  </si>
  <si>
    <t>- ločen popis del za načrt notranje opreme</t>
  </si>
  <si>
    <t>3</t>
  </si>
  <si>
    <t>NAROČANJE GRADNJE</t>
  </si>
  <si>
    <t>3.1</t>
  </si>
  <si>
    <t>NAROČILO TEHNOLOŠKE OPREME</t>
  </si>
  <si>
    <t>delovnih dni po prejemu vprašanj</t>
  </si>
  <si>
    <t>3.2</t>
  </si>
  <si>
    <t>GRADBENA POGODBA</t>
  </si>
  <si>
    <t>GRADNJA</t>
  </si>
  <si>
    <t>4.1</t>
  </si>
  <si>
    <t>PRIPRAVA GRADNJE</t>
  </si>
  <si>
    <t>Sodelovanje pri uvedbi v delo in zakoličenju se izvaja skladno s terminskim načrtom graditve.</t>
  </si>
  <si>
    <t>Poročilo o opravljenih aktivnostih.</t>
  </si>
  <si>
    <t>4.2</t>
  </si>
  <si>
    <t>IZVAJANJE GRADNJE</t>
  </si>
  <si>
    <r>
      <t>Projektantski</t>
    </r>
    <r>
      <rPr>
        <sz val="8"/>
        <color rgb="FF00B0F0"/>
        <rFont val="Inter"/>
        <family val="2"/>
      </rPr>
      <t xml:space="preserve"> </t>
    </r>
    <r>
      <rPr>
        <sz val="8"/>
        <rFont val="Inter"/>
        <family val="2"/>
      </rPr>
      <t>nadzor se v dogovorjenem obsegu izvaja ves čas gradnje, skladno s potekom gradbenih del, do podpisa izvajalca in nadzornika da so dela končana.</t>
    </r>
  </si>
  <si>
    <t>Mesečno, skupaj s poročilom o opravljenih aktivnostih.</t>
  </si>
  <si>
    <t>4.3</t>
  </si>
  <si>
    <t>POSKUSNO OBRATOVANJE</t>
  </si>
  <si>
    <t xml:space="preserve">Projektantski nadzor v času poskusnega obratovanja se v dogovorjenem obsegu izvaja ves čas poskusnega obratovanja. </t>
  </si>
  <si>
    <t>4.4</t>
  </si>
  <si>
    <t>PREDAJA OBJEKTA</t>
  </si>
  <si>
    <t xml:space="preserve">Projektantski nadzor v času predaje objekta se v dogovorjenem obsegu izvaja ves čas predaje objekta, do pridobitve uporabnega dovoljenja oz. primopredaje naročniku. </t>
  </si>
  <si>
    <t>4.5</t>
  </si>
  <si>
    <t>DOVOLJENJE ZA UPORABO</t>
  </si>
  <si>
    <t>PRIKAZ IZVEDENIH DEL (PID)</t>
  </si>
  <si>
    <t>delovnih dni po prejemu vseh potrjenih dopolnitev in sprememb iz gradbenega dnevnika v DWG formatu.</t>
  </si>
  <si>
    <t>Predaja PID in potrditev s strani naročnika.</t>
  </si>
  <si>
    <t>UPORABA</t>
  </si>
  <si>
    <t>5.1</t>
  </si>
  <si>
    <t>OBRATOVANJE</t>
  </si>
  <si>
    <t>delovnih dni po izdanem pisnem naročilu za posamezno storitev s strani naročnika.</t>
  </si>
  <si>
    <t>Predaja gradiv in potrditev s strani naročnika. / Poročilo o opravljenih aktivnostih.</t>
  </si>
  <si>
    <t>5.2</t>
  </si>
  <si>
    <t>VZDRŽEVANJE</t>
  </si>
  <si>
    <t>KONEC ŽIVLJENJSKEGA CIKLA</t>
  </si>
  <si>
    <t>6.1</t>
  </si>
  <si>
    <t>PRESOJA</t>
  </si>
  <si>
    <t>delovnih dni od podpisa pogodbe. (Opomba: podfaza izvaja skupaj s podfazo 1.1. Zagon projekta.)</t>
  </si>
  <si>
    <t>6.2</t>
  </si>
  <si>
    <t>PRENOVA</t>
  </si>
  <si>
    <t>delovnih dni od podpisa pogodbe. (Opomba: podfaza se izvaja skupaj s podfazo 1.2. Študija izvedljivosti.)</t>
  </si>
  <si>
    <t>6.3</t>
  </si>
  <si>
    <t>RAZGRADNJA</t>
  </si>
  <si>
    <t>delovnih dni</t>
  </si>
  <si>
    <t>SKUPAJ OSNOVNE STORITVE</t>
  </si>
  <si>
    <t>% stroškov gradnje</t>
  </si>
  <si>
    <t>TABELA 2: POSEBNE STORITVE</t>
  </si>
  <si>
    <t>Predaja gradiv in potrditev s strani naročnika. / Kot za osnovne storitve v tej podfazi. / Mesečno na podlagi poročila o opravljenih aktivnostih / izstavljenega računa (na primer za skupni podatkovni strežnik).</t>
  </si>
  <si>
    <t>ZASTOPANJE INVESTITORJA V UPRAVNIH POSTOPKIH: PRIDOBIVANJE PROJEKTNIH POGOJEV</t>
  </si>
  <si>
    <t>Predaja DPP in potrditev s strani naročnika. / Potrdilo o pošiljanju DPP relevantnim mnenjedajalcem.</t>
  </si>
  <si>
    <t>ZASTOPANJE INVESTITORJA V UPRAVNIH POSTOPKIH: PRIDOBIVANJE MNENJ</t>
  </si>
  <si>
    <t>delovnih dni po pridobitvi vseh mnenj in soglasij</t>
  </si>
  <si>
    <t>Pridobljena vsa potrebna mnenja.</t>
  </si>
  <si>
    <t>ZASTOPANJE INVESTITORJA V UPRAVNIH POSTOPKIH: PRIDOBIVANJE GRADBENEGA DOVOLJENJA</t>
  </si>
  <si>
    <t>95 % vrednosti - potrdilo o oddani vlogi, 5 % vrednosti - pravnomočno gradbeno dovoljenje.</t>
  </si>
  <si>
    <t>PROJEKTANTSKI PREDRAČUN</t>
  </si>
  <si>
    <t>RAZPISNA DOKUMENTACIJA</t>
  </si>
  <si>
    <t>IZVEDBA RAZPISA</t>
  </si>
  <si>
    <t>ZASTOPANJE INVESTITORJA V UPRAVNIH POSTOPKIH: POPOLNA VLOGA ZA PRIJAVO GRADNJE</t>
  </si>
  <si>
    <t>delovnih dni po sklenitvi gradbene pogodbe, prejemu zakoličbenega zapisnika in pridobitvi vseh potrebnih dokumentov in podatkov s strani naročnika (potrdilo o plačanem komunalnem prispevku, soglasja za priključitev, načrt organizacije gradbišča, …)</t>
  </si>
  <si>
    <t>Potrdilo o oddani vlogi.</t>
  </si>
  <si>
    <t>GRADBENI NADZOR</t>
  </si>
  <si>
    <r>
      <t xml:space="preserve">Gradbeni nadzor se v dogovorjenem obsegu izvaja ves čas gradnje, skladno s potekom gradbenih del, do podpisa izvajalca in nadzornika da so dela končana. 
Gradbeni nadzor se bo izvajal v skupnem maksimalnem obsegu </t>
    </r>
    <r>
      <rPr>
        <sz val="8"/>
        <color rgb="FF00B0F0"/>
        <rFont val="Inter"/>
        <family val="2"/>
      </rPr>
      <t>x ur</t>
    </r>
    <r>
      <rPr>
        <sz val="8"/>
        <rFont val="Inter"/>
        <family val="2"/>
      </rPr>
      <t xml:space="preserve"> na teden, skupnem maksimalnem trajanju </t>
    </r>
    <r>
      <rPr>
        <sz val="8"/>
        <color rgb="FF00B0F0"/>
        <rFont val="Inter"/>
        <family val="2"/>
      </rPr>
      <t>x tednov</t>
    </r>
    <r>
      <rPr>
        <sz val="8"/>
        <rFont val="Inter"/>
        <family val="2"/>
      </rPr>
      <t xml:space="preserve"> oziroma v skupnem maksimalnem številu </t>
    </r>
    <r>
      <rPr>
        <sz val="8"/>
        <color rgb="FF00B0F0"/>
        <rFont val="Inter"/>
        <family val="2"/>
      </rPr>
      <t>x ur</t>
    </r>
    <r>
      <rPr>
        <sz val="8"/>
        <rFont val="Inter"/>
        <family val="2"/>
      </rPr>
      <t>.</t>
    </r>
  </si>
  <si>
    <r>
      <t>Gradbeni nadzor v času poskusnega obratovanja se v dogovorjenem obsegu izvaja ves čas poskusnega obratovanja. 
Projektantski</t>
    </r>
    <r>
      <rPr>
        <sz val="8"/>
        <color rgb="FF00B0F0"/>
        <rFont val="Inter"/>
        <family val="2"/>
      </rPr>
      <t xml:space="preserve"> </t>
    </r>
    <r>
      <rPr>
        <sz val="8"/>
        <rFont val="Inter"/>
        <family val="2"/>
      </rPr>
      <t xml:space="preserve">nadzor se bo izvajal v skupnem maksimalnem obsegu </t>
    </r>
    <r>
      <rPr>
        <sz val="8"/>
        <color rgb="FF00B0F0"/>
        <rFont val="Inter"/>
        <family val="2"/>
      </rPr>
      <t>x ur</t>
    </r>
    <r>
      <rPr>
        <sz val="8"/>
        <rFont val="Inter"/>
        <family val="2"/>
      </rPr>
      <t xml:space="preserve"> na teden, skupnem maksimalnem trajanju </t>
    </r>
    <r>
      <rPr>
        <sz val="8"/>
        <color rgb="FF00B0F0"/>
        <rFont val="Inter"/>
        <family val="2"/>
      </rPr>
      <t>x</t>
    </r>
    <r>
      <rPr>
        <sz val="8"/>
        <rFont val="Inter"/>
        <family val="2"/>
      </rPr>
      <t xml:space="preserve"> </t>
    </r>
    <r>
      <rPr>
        <sz val="8"/>
        <color rgb="FF00B0F0"/>
        <rFont val="Inter"/>
        <family val="2"/>
      </rPr>
      <t>tednov</t>
    </r>
    <r>
      <rPr>
        <sz val="8"/>
        <rFont val="Inter"/>
        <family val="2"/>
      </rPr>
      <t xml:space="preserve"> oziroma v skupnem maksimalnem številu </t>
    </r>
    <r>
      <rPr>
        <sz val="8"/>
        <color rgb="FF00B0F0"/>
        <rFont val="Inter"/>
        <family val="2"/>
      </rPr>
      <t>x</t>
    </r>
    <r>
      <rPr>
        <sz val="8"/>
        <rFont val="Inter"/>
        <family val="2"/>
      </rPr>
      <t xml:space="preserve"> </t>
    </r>
    <r>
      <rPr>
        <sz val="8"/>
        <color rgb="FF00B0F0"/>
        <rFont val="Inter"/>
        <family val="2"/>
      </rPr>
      <t>ur</t>
    </r>
    <r>
      <rPr>
        <sz val="8"/>
        <rFont val="Inter"/>
        <family val="2"/>
      </rPr>
      <t>.</t>
    </r>
  </si>
  <si>
    <r>
      <t xml:space="preserve">Gradbeni nadzor v času predaje objekta se v dogovorjenem obsegu izvaja ves čas predaje objekta, do pridobitve uporabnega dovoljenja oz. primopredaje naročniku. 
Projektantski nadzor se bo izvajal v skupnem maksimalnem obsegu </t>
    </r>
    <r>
      <rPr>
        <sz val="8"/>
        <color rgb="FF00B0F0"/>
        <rFont val="Inter"/>
        <family val="2"/>
      </rPr>
      <t>x ur</t>
    </r>
    <r>
      <rPr>
        <sz val="8"/>
        <rFont val="Inter"/>
        <family val="2"/>
      </rPr>
      <t xml:space="preserve"> na teden, skupnem maksimalnem trajanju </t>
    </r>
    <r>
      <rPr>
        <sz val="8"/>
        <color rgb="FF00B0F0"/>
        <rFont val="Inter"/>
        <family val="2"/>
      </rPr>
      <t>x</t>
    </r>
    <r>
      <rPr>
        <sz val="8"/>
        <rFont val="Inter"/>
        <family val="2"/>
      </rPr>
      <t xml:space="preserve"> </t>
    </r>
    <r>
      <rPr>
        <sz val="8"/>
        <color rgb="FF00B0F0"/>
        <rFont val="Inter"/>
        <family val="2"/>
      </rPr>
      <t>tednov</t>
    </r>
    <r>
      <rPr>
        <sz val="8"/>
        <rFont val="Inter"/>
        <family val="2"/>
      </rPr>
      <t xml:space="preserve"> oziroma v skupnem maksimalnem številu </t>
    </r>
    <r>
      <rPr>
        <sz val="8"/>
        <color rgb="FF00B0F0"/>
        <rFont val="Inter"/>
        <family val="2"/>
      </rPr>
      <t>x</t>
    </r>
    <r>
      <rPr>
        <sz val="8"/>
        <rFont val="Inter"/>
        <family val="2"/>
      </rPr>
      <t xml:space="preserve"> </t>
    </r>
    <r>
      <rPr>
        <sz val="8"/>
        <color rgb="FF00B0F0"/>
        <rFont val="Inter"/>
        <family val="2"/>
      </rPr>
      <t>ur</t>
    </r>
    <r>
      <rPr>
        <sz val="8"/>
        <rFont val="Inter"/>
        <family val="2"/>
      </rPr>
      <t>.</t>
    </r>
  </si>
  <si>
    <t>ZASTOPANJE INVESTITORJA V UPRAVNIH POSTOPKIH: POPOLNA ZAHTEVA ZA PRIDOBITEV UPORABNEGA DOVOLJENJA</t>
  </si>
  <si>
    <t>Se izvaja v časovni odvisnosti od dejanj pristojnih organov.</t>
  </si>
  <si>
    <t>Pravnomočno uporabno dovoljenje.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</si>
</sst>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* #,##0.00\ _€_-;\-* #,##0.00\ _€_-;_-* &quot;-&quot;??\ _€_-;_-@_-"/>
    <numFmt numFmtId="166" formatCode="#,##0\ [$EUR];\-#,##0\ [$EUR]"/>
  </numFmts>
  <fonts count="27">
    <font>
      <sz val="10"/>
      <name val="Arial"/>
      <family val="2"/>
      <charset val="238"/>
    </font>
    <font>
      <sz val="10"/>
      <name val="Arial"/>
      <family val="2"/>
    </font>
    <font>
      <sz val="10"/>
      <name val="Inter Light"/>
      <family val="2"/>
      <charset val="238"/>
    </font>
    <font>
      <sz val="10"/>
      <name val="Arial"/>
      <family val="2"/>
      <charset val="238"/>
    </font>
    <font>
      <sz val="8"/>
      <name val="Inter Light"/>
      <family val="2"/>
      <charset val="238"/>
    </font>
    <font>
      <sz val="12"/>
      <name val="Inter Light"/>
      <family val="2"/>
      <charset val="238"/>
    </font>
    <font>
      <sz val="14"/>
      <name val="Inter Light"/>
      <family val="2"/>
      <charset val="238"/>
    </font>
    <font>
      <b/>
      <sz val="18"/>
      <color rgb="FF00B0F0"/>
      <name val="Vectrex"/>
    </font>
    <font>
      <sz val="14"/>
      <color rgb="FF00B0F0"/>
      <name val="Inter Black"/>
      <family val="2"/>
      <charset val="238"/>
    </font>
    <font>
      <sz val="12"/>
      <color theme="1" tint="0.499984740745262"/>
      <name val="Inter Light"/>
      <family val="2"/>
      <charset val="238"/>
    </font>
    <font>
      <sz val="8"/>
      <name val="Inter"/>
      <family val="2"/>
      <charset val="238"/>
    </font>
    <font>
      <sz val="10"/>
      <name val="Barlow Semi Condensed"/>
      <family val="3"/>
    </font>
    <font>
      <b/>
      <sz val="8"/>
      <color theme="1"/>
      <name val="Inter"/>
      <family val="2"/>
      <charset val="238"/>
    </font>
    <font>
      <sz val="8"/>
      <name val="Inter Black"/>
      <family val="2"/>
      <charset val="238"/>
    </font>
    <font>
      <sz val="8"/>
      <name val="Inter SemiBold"/>
      <family val="2"/>
      <charset val="238"/>
    </font>
    <font>
      <sz val="10"/>
      <name val="Inter"/>
      <family val="2"/>
      <charset val="238"/>
    </font>
    <font>
      <sz val="8"/>
      <color theme="1"/>
      <name val="Inter Black"/>
      <family val="2"/>
      <charset val="238"/>
    </font>
    <font>
      <sz val="10"/>
      <name val="Inter Medium"/>
      <family val="2"/>
    </font>
    <font>
      <sz val="10"/>
      <name val="Inter"/>
      <family val="2"/>
    </font>
    <font>
      <sz val="8"/>
      <name val="Barlow Semi Condensed"/>
      <family val="3"/>
      <charset val="238"/>
    </font>
    <font>
      <sz val="8"/>
      <color rgb="FF00B0F0"/>
      <name val="Inter"/>
      <family val="2"/>
    </font>
    <font>
      <sz val="8"/>
      <name val="Inter"/>
      <family val="2"/>
    </font>
    <font>
      <sz val="8"/>
      <color theme="0" tint="-0.499984740745262"/>
      <name val="Inter"/>
      <family val="2"/>
      <charset val="238"/>
    </font>
    <font>
      <b/>
      <sz val="8"/>
      <name val="Inter"/>
      <family val="2"/>
      <charset val="238"/>
    </font>
    <font>
      <sz val="9"/>
      <name val="Inter Light"/>
      <family val="2"/>
      <charset val="238"/>
    </font>
    <font>
      <sz val="8"/>
      <color rgb="FF00B0F0"/>
      <name val="Vectrex"/>
    </font>
    <font>
      <sz val="8"/>
      <name val="Barlow Semi Condensed"/>
      <family val="3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CC0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0" applyNumberFormat="0" applyBorder="0" applyAlignment="0">
      <alignment wrapText="1"/>
    </xf>
    <xf numFmtId="0" fontId="3" fillId="0" borderId="0"/>
    <xf numFmtId="165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 applyProtection="1">
      <protection locked="0"/>
    </xf>
    <xf numFmtId="0" fontId="2" fillId="0" borderId="0" xfId="2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/>
      <protection locked="0"/>
    </xf>
    <xf numFmtId="49" fontId="4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49" fontId="5" fillId="0" borderId="1" xfId="0" applyNumberFormat="1" applyFont="1" applyBorder="1" applyProtection="1">
      <protection locked="0"/>
    </xf>
    <xf numFmtId="0" fontId="7" fillId="0" borderId="0" xfId="3" applyAlignment="1" applyProtection="1">
      <alignment horizontal="left" wrapText="1"/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wrapText="1"/>
      <protection locked="0"/>
    </xf>
    <xf numFmtId="0" fontId="2" fillId="0" borderId="0" xfId="2" applyFont="1" applyAlignment="1" applyProtection="1">
      <alignment horizontal="right" vertical="top" indent="1"/>
      <protection locked="0"/>
    </xf>
    <xf numFmtId="49" fontId="2" fillId="0" borderId="0" xfId="2" applyNumberFormat="1" applyFont="1" applyAlignment="1" applyProtection="1">
      <alignment wrapText="1"/>
      <protection locked="0"/>
    </xf>
    <xf numFmtId="14" fontId="4" fillId="0" borderId="0" xfId="0" applyNumberFormat="1" applyFont="1" applyAlignment="1" applyProtection="1">
      <alignment horizontal="right"/>
      <protection locked="0"/>
    </xf>
    <xf numFmtId="14" fontId="4" fillId="0" borderId="1" xfId="0" applyNumberFormat="1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5" fillId="0" borderId="0" xfId="2" applyFont="1" applyAlignment="1" applyProtection="1">
      <alignment horizontal="right" vertical="top" indent="1"/>
      <protection locked="0"/>
    </xf>
    <xf numFmtId="49" fontId="5" fillId="0" borderId="0" xfId="2" applyNumberFormat="1" applyFont="1" applyAlignment="1" applyProtection="1">
      <alignment horizontal="left" vertical="top" wrapText="1"/>
      <protection locked="0"/>
    </xf>
    <xf numFmtId="0" fontId="7" fillId="0" borderId="0" xfId="3" applyAlignment="1">
      <alignment vertical="center"/>
    </xf>
    <xf numFmtId="0" fontId="7" fillId="0" borderId="0" xfId="3" applyAlignment="1" applyProtection="1">
      <alignment vertical="center" wrapText="1"/>
      <protection locked="0"/>
    </xf>
    <xf numFmtId="0" fontId="8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5" fillId="0" borderId="0" xfId="2" applyFont="1" applyAlignment="1" applyProtection="1">
      <alignment horizontal="left"/>
      <protection locked="0"/>
    </xf>
    <xf numFmtId="2" fontId="5" fillId="0" borderId="0" xfId="2" applyNumberFormat="1" applyFont="1" applyAlignment="1" applyProtection="1">
      <alignment wrapText="1"/>
      <protection locked="0"/>
    </xf>
    <xf numFmtId="2" fontId="9" fillId="0" borderId="0" xfId="2" applyNumberFormat="1" applyFont="1" applyProtection="1">
      <protection locked="0"/>
    </xf>
    <xf numFmtId="2" fontId="9" fillId="0" borderId="0" xfId="2" applyNumberFormat="1" applyFont="1" applyAlignment="1" applyProtection="1">
      <alignment wrapText="1"/>
      <protection locked="0"/>
    </xf>
    <xf numFmtId="0" fontId="4" fillId="0" borderId="2" xfId="4" applyFont="1" applyBorder="1" applyAlignment="1" applyProtection="1">
      <alignment horizontal="left"/>
      <protection locked="0"/>
    </xf>
    <xf numFmtId="0" fontId="4" fillId="0" borderId="2" xfId="4" applyFont="1" applyBorder="1" applyAlignment="1" applyProtection="1">
      <alignment wrapText="1"/>
      <protection locked="0"/>
    </xf>
    <xf numFmtId="0" fontId="10" fillId="0" borderId="2" xfId="4" applyFont="1" applyBorder="1" applyAlignment="1" applyProtection="1">
      <alignment wrapText="1"/>
      <protection locked="0"/>
    </xf>
    <xf numFmtId="0" fontId="10" fillId="0" borderId="2" xfId="4" applyFont="1" applyBorder="1" applyAlignment="1" applyProtection="1">
      <alignment wrapText="1"/>
      <protection locked="0"/>
    </xf>
    <xf numFmtId="0" fontId="10" fillId="0" borderId="0" xfId="4" applyFont="1" applyAlignment="1" applyProtection="1">
      <alignment wrapText="1"/>
      <protection locked="0"/>
    </xf>
    <xf numFmtId="0" fontId="11" fillId="0" borderId="0" xfId="4" applyFont="1" applyProtection="1">
      <protection locked="0"/>
    </xf>
    <xf numFmtId="49" fontId="12" fillId="2" borderId="3" xfId="2" applyNumberFormat="1" applyFont="1" applyFill="1" applyBorder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vertical="center" wrapText="1"/>
      <protection locked="0"/>
    </xf>
    <xf numFmtId="3" fontId="13" fillId="0" borderId="4" xfId="4" applyNumberFormat="1" applyFont="1" applyBorder="1" applyAlignment="1" applyProtection="1">
      <alignment horizontal="center" vertical="center"/>
      <protection locked="0"/>
    </xf>
    <xf numFmtId="3" fontId="13" fillId="0" borderId="4" xfId="4" applyNumberFormat="1" applyFont="1" applyBorder="1" applyAlignment="1" applyProtection="1">
      <alignment horizontal="right" vertical="center" wrapText="1"/>
      <protection locked="0"/>
    </xf>
    <xf numFmtId="164" fontId="13" fillId="0" borderId="4" xfId="1" applyNumberFormat="1" applyFont="1" applyBorder="1" applyAlignment="1" applyProtection="1">
      <alignment horizontal="right" vertical="center" wrapText="1"/>
      <protection locked="0"/>
    </xf>
    <xf numFmtId="3" fontId="13" fillId="0" borderId="4" xfId="4" applyNumberFormat="1" applyFont="1" applyBorder="1" applyAlignment="1" applyProtection="1">
      <alignment horizontal="right" vertical="center"/>
      <protection locked="0"/>
    </xf>
    <xf numFmtId="0" fontId="11" fillId="0" borderId="0" xfId="4" applyFont="1" applyAlignment="1" applyProtection="1">
      <alignment vertical="center"/>
      <protection locked="0"/>
    </xf>
    <xf numFmtId="0" fontId="14" fillId="0" borderId="5" xfId="2" applyFont="1" applyBorder="1" applyAlignment="1" applyProtection="1">
      <alignment horizontal="left" vertical="center"/>
      <protection locked="0"/>
    </xf>
    <xf numFmtId="0" fontId="14" fillId="0" borderId="5" xfId="2" applyFont="1" applyBorder="1" applyAlignment="1" applyProtection="1">
      <alignment horizontal="left" vertical="center" wrapText="1"/>
      <protection locked="0"/>
    </xf>
    <xf numFmtId="3" fontId="10" fillId="0" borderId="5" xfId="4" applyNumberFormat="1" applyFont="1" applyBorder="1" applyAlignment="1" applyProtection="1">
      <alignment horizontal="right" vertical="top"/>
      <protection locked="0"/>
    </xf>
    <xf numFmtId="3" fontId="10" fillId="0" borderId="5" xfId="4" applyNumberFormat="1" applyFont="1" applyBorder="1" applyAlignment="1" applyProtection="1">
      <alignment horizontal="left" vertical="top" wrapText="1"/>
      <protection locked="0"/>
    </xf>
    <xf numFmtId="164" fontId="10" fillId="0" borderId="5" xfId="1" applyNumberFormat="1" applyFont="1" applyBorder="1" applyAlignment="1" applyProtection="1">
      <alignment horizontal="right" vertical="top" wrapText="1"/>
      <protection locked="0"/>
    </xf>
    <xf numFmtId="3" fontId="10" fillId="0" borderId="5" xfId="4" applyNumberFormat="1" applyFont="1" applyBorder="1" applyAlignment="1" applyProtection="1">
      <alignment vertical="top"/>
      <protection locked="0"/>
    </xf>
    <xf numFmtId="3" fontId="10" fillId="0" borderId="5" xfId="4" applyNumberFormat="1" applyFont="1" applyBorder="1" applyAlignment="1" applyProtection="1">
      <alignment vertical="top" wrapText="1"/>
      <protection locked="0"/>
    </xf>
    <xf numFmtId="0" fontId="15" fillId="0" borderId="0" xfId="4" applyFont="1" applyAlignment="1" applyProtection="1">
      <alignment vertical="center"/>
      <protection locked="0"/>
    </xf>
    <xf numFmtId="49" fontId="16" fillId="3" borderId="3" xfId="2" applyNumberFormat="1" applyFont="1" applyFill="1" applyBorder="1" applyAlignment="1" applyProtection="1">
      <alignment horizontal="left" vertical="center"/>
      <protection locked="0"/>
    </xf>
    <xf numFmtId="0" fontId="16" fillId="0" borderId="3" xfId="2" applyFont="1" applyBorder="1" applyAlignment="1" applyProtection="1">
      <alignment vertical="center" wrapText="1"/>
      <protection locked="0"/>
    </xf>
    <xf numFmtId="3" fontId="10" fillId="0" borderId="3" xfId="4" applyNumberFormat="1" applyFont="1" applyBorder="1" applyAlignment="1" applyProtection="1">
      <alignment horizontal="right" vertical="top"/>
      <protection locked="0"/>
    </xf>
    <xf numFmtId="3" fontId="10" fillId="0" borderId="3" xfId="4" applyNumberFormat="1" applyFont="1" applyBorder="1" applyAlignment="1" applyProtection="1">
      <alignment horizontal="left" vertical="top" wrapText="1"/>
      <protection locked="0"/>
    </xf>
    <xf numFmtId="164" fontId="10" fillId="0" borderId="3" xfId="1" applyNumberFormat="1" applyFont="1" applyBorder="1" applyAlignment="1" applyProtection="1">
      <alignment horizontal="right" vertical="top" wrapText="1"/>
      <protection locked="0"/>
    </xf>
    <xf numFmtId="3" fontId="10" fillId="0" borderId="3" xfId="4" applyNumberFormat="1" applyFont="1" applyBorder="1" applyAlignment="1" applyProtection="1">
      <alignment horizontal="right" vertical="top" wrapText="1"/>
      <protection locked="0"/>
    </xf>
    <xf numFmtId="49" fontId="14" fillId="0" borderId="5" xfId="2" applyNumberFormat="1" applyFont="1" applyBorder="1" applyAlignment="1" applyProtection="1">
      <alignment horizontal="left" vertical="center"/>
      <protection locked="0"/>
    </xf>
    <xf numFmtId="0" fontId="14" fillId="0" borderId="5" xfId="2" applyFont="1" applyBorder="1" applyAlignment="1" applyProtection="1">
      <alignment vertical="center" wrapText="1"/>
      <protection locked="0"/>
    </xf>
    <xf numFmtId="0" fontId="17" fillId="0" borderId="0" xfId="4" applyFont="1" applyAlignment="1" applyProtection="1">
      <alignment vertical="center"/>
      <protection locked="0"/>
    </xf>
    <xf numFmtId="49" fontId="14" fillId="0" borderId="2" xfId="2" applyNumberFormat="1" applyFont="1" applyBorder="1" applyAlignment="1" applyProtection="1">
      <alignment horizontal="left" vertical="center"/>
      <protection locked="0"/>
    </xf>
    <xf numFmtId="0" fontId="14" fillId="0" borderId="2" xfId="2" applyFont="1" applyBorder="1" applyAlignment="1" applyProtection="1">
      <alignment vertical="center" wrapText="1"/>
      <protection locked="0"/>
    </xf>
    <xf numFmtId="3" fontId="10" fillId="0" borderId="6" xfId="4" applyNumberFormat="1" applyFont="1" applyBorder="1" applyAlignment="1" applyProtection="1">
      <alignment horizontal="right" vertical="top"/>
      <protection locked="0"/>
    </xf>
    <xf numFmtId="3" fontId="10" fillId="0" borderId="6" xfId="4" applyNumberFormat="1" applyFont="1" applyBorder="1" applyAlignment="1" applyProtection="1">
      <alignment vertical="top"/>
      <protection locked="0"/>
    </xf>
    <xf numFmtId="0" fontId="16" fillId="4" borderId="3" xfId="2" applyFont="1" applyFill="1" applyBorder="1" applyAlignment="1" applyProtection="1">
      <alignment horizontal="left" vertical="center"/>
      <protection locked="0"/>
    </xf>
    <xf numFmtId="3" fontId="10" fillId="0" borderId="3" xfId="4" applyNumberFormat="1" applyFont="1" applyBorder="1" applyAlignment="1" applyProtection="1">
      <alignment vertical="top"/>
      <protection locked="0"/>
    </xf>
    <xf numFmtId="3" fontId="10" fillId="0" borderId="3" xfId="4" applyNumberFormat="1" applyFont="1" applyBorder="1" applyAlignment="1" applyProtection="1">
      <alignment vertical="top" wrapText="1"/>
      <protection locked="0"/>
    </xf>
    <xf numFmtId="0" fontId="10" fillId="0" borderId="0" xfId="4" applyFont="1" applyAlignment="1" applyProtection="1">
      <alignment vertical="top"/>
      <protection locked="0"/>
    </xf>
    <xf numFmtId="0" fontId="10" fillId="0" borderId="0" xfId="4" applyFont="1" applyAlignment="1" applyProtection="1">
      <alignment horizontal="left" vertical="top"/>
      <protection locked="0"/>
    </xf>
    <xf numFmtId="164" fontId="10" fillId="0" borderId="0" xfId="1" applyNumberFormat="1" applyFont="1" applyAlignment="1" applyProtection="1">
      <alignment horizontal="right" vertical="top"/>
      <protection locked="0"/>
    </xf>
    <xf numFmtId="0" fontId="10" fillId="0" borderId="0" xfId="4" applyFont="1" applyAlignment="1" applyProtection="1">
      <alignment vertical="top" wrapText="1"/>
      <protection locked="0"/>
    </xf>
    <xf numFmtId="49" fontId="10" fillId="0" borderId="7" xfId="4" applyNumberFormat="1" applyFont="1" applyBorder="1" applyAlignment="1" applyProtection="1">
      <alignment horizontal="left" vertical="center"/>
      <protection locked="0"/>
    </xf>
    <xf numFmtId="0" fontId="10" fillId="0" borderId="6" xfId="4" applyFont="1" applyBorder="1" applyAlignment="1" applyProtection="1">
      <alignment horizontal="left" vertical="center" wrapText="1"/>
      <protection locked="0"/>
    </xf>
    <xf numFmtId="0" fontId="18" fillId="0" borderId="0" xfId="4" applyFont="1" applyAlignment="1" applyProtection="1">
      <alignment vertical="center"/>
      <protection locked="0"/>
    </xf>
    <xf numFmtId="49" fontId="14" fillId="0" borderId="5" xfId="4" applyNumberFormat="1" applyFont="1" applyBorder="1" applyAlignment="1" applyProtection="1">
      <alignment horizontal="left" vertical="center"/>
      <protection locked="0"/>
    </xf>
    <xf numFmtId="0" fontId="14" fillId="0" borderId="5" xfId="4" applyFont="1" applyBorder="1" applyAlignment="1" applyProtection="1">
      <alignment vertical="center"/>
      <protection locked="0"/>
    </xf>
    <xf numFmtId="0" fontId="19" fillId="0" borderId="0" xfId="4" applyFont="1" applyAlignment="1" applyProtection="1">
      <alignment vertical="top"/>
      <protection locked="0"/>
    </xf>
    <xf numFmtId="0" fontId="19" fillId="0" borderId="0" xfId="4" applyFont="1" applyAlignment="1" applyProtection="1">
      <alignment horizontal="left" vertical="top"/>
      <protection locked="0"/>
    </xf>
    <xf numFmtId="0" fontId="19" fillId="0" borderId="0" xfId="4" applyFont="1" applyAlignment="1" applyProtection="1">
      <alignment vertical="top" wrapText="1"/>
      <protection locked="0"/>
    </xf>
    <xf numFmtId="3" fontId="10" fillId="0" borderId="6" xfId="4" applyNumberFormat="1" applyFont="1" applyBorder="1" applyAlignment="1" applyProtection="1">
      <alignment horizontal="left" vertical="top" wrapText="1"/>
      <protection locked="0"/>
    </xf>
    <xf numFmtId="164" fontId="10" fillId="0" borderId="8" xfId="1" applyNumberFormat="1" applyFont="1" applyBorder="1" applyAlignment="1" applyProtection="1">
      <alignment horizontal="right" vertical="top" wrapText="1"/>
      <protection locked="0"/>
    </xf>
    <xf numFmtId="3" fontId="10" fillId="0" borderId="8" xfId="4" applyNumberFormat="1" applyFont="1" applyBorder="1" applyAlignment="1" applyProtection="1">
      <alignment vertical="top" wrapText="1"/>
      <protection locked="0"/>
    </xf>
    <xf numFmtId="49" fontId="10" fillId="0" borderId="6" xfId="4" applyNumberFormat="1" applyFont="1" applyBorder="1" applyAlignment="1" applyProtection="1">
      <alignment horizontal="left" vertical="center"/>
      <protection locked="0"/>
    </xf>
    <xf numFmtId="0" fontId="10" fillId="0" borderId="1" xfId="4" applyFont="1" applyBorder="1" applyAlignment="1" applyProtection="1">
      <alignment horizontal="left" vertical="center" wrapText="1"/>
      <protection locked="0"/>
    </xf>
    <xf numFmtId="3" fontId="10" fillId="0" borderId="9" xfId="4" applyNumberFormat="1" applyFont="1" applyBorder="1" applyAlignment="1" applyProtection="1">
      <alignment horizontal="right" vertical="top"/>
      <protection locked="0"/>
    </xf>
    <xf numFmtId="3" fontId="10" fillId="0" borderId="9" xfId="4" applyNumberFormat="1" applyFont="1" applyBorder="1" applyAlignment="1" applyProtection="1">
      <alignment horizontal="left" vertical="top" wrapText="1"/>
      <protection locked="0"/>
    </xf>
    <xf numFmtId="164" fontId="10" fillId="0" borderId="10" xfId="1" applyNumberFormat="1" applyFont="1" applyBorder="1" applyAlignment="1" applyProtection="1">
      <alignment horizontal="right" vertical="top" wrapText="1"/>
      <protection locked="0"/>
    </xf>
    <xf numFmtId="3" fontId="10" fillId="0" borderId="9" xfId="4" applyNumberFormat="1" applyFont="1" applyBorder="1" applyAlignment="1" applyProtection="1">
      <alignment vertical="top"/>
      <protection locked="0"/>
    </xf>
    <xf numFmtId="3" fontId="10" fillId="0" borderId="10" xfId="4" applyNumberFormat="1" applyFont="1" applyBorder="1" applyAlignment="1" applyProtection="1">
      <alignment vertical="top" wrapText="1"/>
      <protection locked="0"/>
    </xf>
    <xf numFmtId="3" fontId="10" fillId="0" borderId="8" xfId="4" applyNumberFormat="1" applyFont="1" applyBorder="1" applyAlignment="1" applyProtection="1">
      <alignment horizontal="right" vertical="top"/>
      <protection locked="0"/>
    </xf>
    <xf numFmtId="3" fontId="10" fillId="0" borderId="8" xfId="4" applyNumberFormat="1" applyFont="1" applyBorder="1" applyAlignment="1" applyProtection="1">
      <alignment horizontal="left" vertical="top" wrapText="1"/>
      <protection locked="0"/>
    </xf>
    <xf numFmtId="3" fontId="10" fillId="0" borderId="8" xfId="4" applyNumberFormat="1" applyFont="1" applyBorder="1" applyAlignment="1" applyProtection="1">
      <alignment vertical="top"/>
      <protection locked="0"/>
    </xf>
    <xf numFmtId="49" fontId="10" fillId="0" borderId="0" xfId="4" applyNumberFormat="1" applyFont="1" applyAlignment="1" applyProtection="1">
      <alignment vertical="top" textRotation="90"/>
      <protection locked="0"/>
    </xf>
    <xf numFmtId="2" fontId="22" fillId="0" borderId="6" xfId="4" quotePrefix="1" applyNumberFormat="1" applyFont="1" applyBorder="1" applyAlignment="1" applyProtection="1">
      <alignment horizontal="left" vertical="center" wrapText="1"/>
      <protection locked="0"/>
    </xf>
    <xf numFmtId="2" fontId="22" fillId="0" borderId="6" xfId="4" quotePrefix="1" applyNumberFormat="1" applyFont="1" applyBorder="1" applyAlignment="1" applyProtection="1">
      <alignment horizontal="right" vertical="top"/>
      <protection locked="0"/>
    </xf>
    <xf numFmtId="2" fontId="22" fillId="0" borderId="6" xfId="4" quotePrefix="1" applyNumberFormat="1" applyFont="1" applyBorder="1" applyAlignment="1" applyProtection="1">
      <alignment horizontal="left" vertical="top"/>
      <protection locked="0"/>
    </xf>
    <xf numFmtId="164" fontId="22" fillId="0" borderId="6" xfId="1" quotePrefix="1" applyNumberFormat="1" applyFont="1" applyBorder="1" applyAlignment="1" applyProtection="1">
      <alignment horizontal="right" vertical="top"/>
      <protection locked="0"/>
    </xf>
    <xf numFmtId="3" fontId="22" fillId="0" borderId="6" xfId="4" applyNumberFormat="1" applyFont="1" applyBorder="1" applyAlignment="1" applyProtection="1">
      <alignment vertical="top"/>
      <protection locked="0"/>
    </xf>
    <xf numFmtId="3" fontId="22" fillId="0" borderId="1" xfId="4" applyNumberFormat="1" applyFont="1" applyBorder="1" applyAlignment="1" applyProtection="1">
      <alignment vertical="top" wrapText="1"/>
      <protection locked="0"/>
    </xf>
    <xf numFmtId="2" fontId="22" fillId="0" borderId="9" xfId="4" quotePrefix="1" applyNumberFormat="1" applyFont="1" applyBorder="1" applyAlignment="1" applyProtection="1">
      <alignment horizontal="right" vertical="top"/>
      <protection locked="0"/>
    </xf>
    <xf numFmtId="2" fontId="22" fillId="0" borderId="9" xfId="4" quotePrefix="1" applyNumberFormat="1" applyFont="1" applyBorder="1" applyAlignment="1" applyProtection="1">
      <alignment horizontal="left" vertical="top"/>
      <protection locked="0"/>
    </xf>
    <xf numFmtId="164" fontId="22" fillId="0" borderId="9" xfId="1" quotePrefix="1" applyNumberFormat="1" applyFont="1" applyBorder="1" applyAlignment="1" applyProtection="1">
      <alignment horizontal="right" vertical="top"/>
      <protection locked="0"/>
    </xf>
    <xf numFmtId="3" fontId="22" fillId="0" borderId="9" xfId="4" applyNumberFormat="1" applyFont="1" applyBorder="1" applyAlignment="1" applyProtection="1">
      <alignment vertical="top"/>
      <protection locked="0"/>
    </xf>
    <xf numFmtId="3" fontId="22" fillId="0" borderId="10" xfId="4" applyNumberFormat="1" applyFont="1" applyBorder="1" applyAlignment="1" applyProtection="1">
      <alignment vertical="top" wrapText="1"/>
      <protection locked="0"/>
    </xf>
    <xf numFmtId="49" fontId="16" fillId="5" borderId="3" xfId="2" applyNumberFormat="1" applyFont="1" applyFill="1" applyBorder="1" applyAlignment="1" applyProtection="1">
      <alignment horizontal="left" vertical="center"/>
      <protection locked="0"/>
    </xf>
    <xf numFmtId="0" fontId="16" fillId="0" borderId="3" xfId="2" applyFont="1" applyBorder="1" applyAlignment="1" applyProtection="1">
      <alignment vertical="center"/>
      <protection locked="0"/>
    </xf>
    <xf numFmtId="3" fontId="14" fillId="0" borderId="5" xfId="4" applyNumberFormat="1" applyFont="1" applyBorder="1" applyAlignment="1" applyProtection="1">
      <alignment vertical="center" wrapText="1"/>
      <protection locked="0"/>
    </xf>
    <xf numFmtId="49" fontId="14" fillId="0" borderId="2" xfId="4" applyNumberFormat="1" applyFont="1" applyBorder="1" applyAlignment="1" applyProtection="1">
      <alignment horizontal="left" vertical="center"/>
      <protection locked="0"/>
    </xf>
    <xf numFmtId="3" fontId="14" fillId="0" borderId="2" xfId="4" applyNumberFormat="1" applyFont="1" applyBorder="1" applyAlignment="1" applyProtection="1">
      <alignment vertical="center" wrapText="1"/>
      <protection locked="0"/>
    </xf>
    <xf numFmtId="3" fontId="10" fillId="0" borderId="2" xfId="4" applyNumberFormat="1" applyFont="1" applyBorder="1" applyAlignment="1" applyProtection="1">
      <alignment horizontal="right" vertical="top"/>
      <protection locked="0"/>
    </xf>
    <xf numFmtId="3" fontId="10" fillId="0" borderId="2" xfId="4" applyNumberFormat="1" applyFont="1" applyBorder="1" applyAlignment="1" applyProtection="1">
      <alignment vertical="top"/>
      <protection locked="0"/>
    </xf>
    <xf numFmtId="0" fontId="16" fillId="6" borderId="3" xfId="2" applyFont="1" applyFill="1" applyBorder="1" applyAlignment="1" applyProtection="1">
      <alignment horizontal="left" vertical="center"/>
      <protection locked="0"/>
    </xf>
    <xf numFmtId="3" fontId="14" fillId="0" borderId="5" xfId="4" applyNumberFormat="1" applyFont="1" applyBorder="1" applyAlignment="1" applyProtection="1">
      <alignment vertical="center"/>
      <protection locked="0"/>
    </xf>
    <xf numFmtId="49" fontId="10" fillId="0" borderId="11" xfId="4" applyNumberFormat="1" applyFont="1" applyBorder="1" applyAlignment="1" applyProtection="1">
      <alignment vertical="top" textRotation="90"/>
      <protection locked="0"/>
    </xf>
    <xf numFmtId="2" fontId="10" fillId="0" borderId="11" xfId="4" applyNumberFormat="1" applyFont="1" applyBorder="1" applyAlignment="1" applyProtection="1">
      <alignment horizontal="left" vertical="center" wrapText="1"/>
      <protection locked="0"/>
    </xf>
    <xf numFmtId="3" fontId="10" fillId="0" borderId="11" xfId="4" applyNumberFormat="1" applyFont="1" applyBorder="1" applyAlignment="1" applyProtection="1">
      <alignment horizontal="right" vertical="top"/>
      <protection locked="0"/>
    </xf>
    <xf numFmtId="3" fontId="10" fillId="0" borderId="11" xfId="4" applyNumberFormat="1" applyFont="1" applyBorder="1" applyAlignment="1" applyProtection="1">
      <alignment horizontal="left" vertical="top" wrapText="1"/>
      <protection locked="0"/>
    </xf>
    <xf numFmtId="164" fontId="10" fillId="0" borderId="11" xfId="1" applyNumberFormat="1" applyFont="1" applyBorder="1" applyAlignment="1" applyProtection="1">
      <alignment horizontal="right" vertical="top" wrapText="1"/>
      <protection locked="0"/>
    </xf>
    <xf numFmtId="3" fontId="10" fillId="0" borderId="11" xfId="4" applyNumberFormat="1" applyFont="1" applyBorder="1" applyAlignment="1" applyProtection="1">
      <alignment vertical="top"/>
      <protection locked="0"/>
    </xf>
    <xf numFmtId="3" fontId="10" fillId="0" borderId="11" xfId="4" applyNumberFormat="1" applyFont="1" applyBorder="1" applyAlignment="1" applyProtection="1">
      <alignment vertical="top" wrapText="1"/>
      <protection locked="0"/>
    </xf>
    <xf numFmtId="0" fontId="16" fillId="7" borderId="10" xfId="2" applyFont="1" applyFill="1" applyBorder="1" applyAlignment="1" applyProtection="1">
      <alignment horizontal="left" vertical="center"/>
      <protection locked="0"/>
    </xf>
    <xf numFmtId="0" fontId="16" fillId="0" borderId="10" xfId="2" applyFont="1" applyBorder="1" applyAlignment="1" applyProtection="1">
      <alignment vertical="center" wrapText="1"/>
      <protection locked="0"/>
    </xf>
    <xf numFmtId="3" fontId="10" fillId="0" borderId="10" xfId="4" applyNumberFormat="1" applyFont="1" applyBorder="1" applyAlignment="1" applyProtection="1">
      <alignment horizontal="right" vertical="top"/>
      <protection locked="0"/>
    </xf>
    <xf numFmtId="3" fontId="10" fillId="0" borderId="10" xfId="4" applyNumberFormat="1" applyFont="1" applyBorder="1" applyAlignment="1" applyProtection="1">
      <alignment horizontal="left" vertical="top" wrapText="1"/>
      <protection locked="0"/>
    </xf>
    <xf numFmtId="3" fontId="10" fillId="0" borderId="10" xfId="4" applyNumberFormat="1" applyFont="1" applyBorder="1" applyAlignment="1" applyProtection="1">
      <alignment horizontal="right" vertical="top" wrapText="1"/>
      <protection locked="0"/>
    </xf>
    <xf numFmtId="0" fontId="14" fillId="0" borderId="5" xfId="4" applyFont="1" applyBorder="1" applyAlignment="1" applyProtection="1">
      <alignment horizontal="left" vertical="center" wrapText="1"/>
      <protection locked="0"/>
    </xf>
    <xf numFmtId="49" fontId="14" fillId="0" borderId="11" xfId="4" applyNumberFormat="1" applyFont="1" applyBorder="1" applyAlignment="1" applyProtection="1">
      <alignment horizontal="left" vertical="center"/>
      <protection locked="0"/>
    </xf>
    <xf numFmtId="0" fontId="14" fillId="0" borderId="11" xfId="4" applyFont="1" applyBorder="1" applyAlignment="1" applyProtection="1">
      <alignment horizontal="left" vertical="center" wrapText="1"/>
      <protection locked="0"/>
    </xf>
    <xf numFmtId="0" fontId="16" fillId="8" borderId="10" xfId="2" applyFont="1" applyFill="1" applyBorder="1" applyAlignment="1" applyProtection="1">
      <alignment horizontal="left" vertical="center"/>
      <protection locked="0"/>
    </xf>
    <xf numFmtId="0" fontId="16" fillId="0" borderId="10" xfId="2" applyFont="1" applyBorder="1" applyAlignment="1" applyProtection="1">
      <alignment vertical="center"/>
      <protection locked="0"/>
    </xf>
    <xf numFmtId="3" fontId="10" fillId="0" borderId="10" xfId="4" applyNumberFormat="1" applyFont="1" applyBorder="1" applyAlignment="1" applyProtection="1">
      <alignment vertical="top"/>
      <protection locked="0"/>
    </xf>
    <xf numFmtId="49" fontId="14" fillId="0" borderId="10" xfId="4" applyNumberFormat="1" applyFont="1" applyBorder="1" applyAlignment="1" applyProtection="1">
      <alignment horizontal="left" vertical="center"/>
      <protection locked="0"/>
    </xf>
    <xf numFmtId="0" fontId="14" fillId="0" borderId="10" xfId="4" applyFont="1" applyBorder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top"/>
      <protection locked="0"/>
    </xf>
    <xf numFmtId="0" fontId="4" fillId="0" borderId="0" xfId="4" applyFont="1" applyAlignment="1" applyProtection="1">
      <alignment vertical="top" wrapText="1"/>
      <protection locked="0"/>
    </xf>
    <xf numFmtId="3" fontId="4" fillId="0" borderId="2" xfId="2" applyNumberFormat="1" applyFont="1" applyBorder="1" applyProtection="1">
      <protection locked="0"/>
    </xf>
    <xf numFmtId="3" fontId="4" fillId="0" borderId="2" xfId="2" applyNumberFormat="1" applyFont="1" applyBorder="1" applyAlignment="1" applyProtection="1">
      <alignment wrapText="1"/>
      <protection locked="0"/>
    </xf>
    <xf numFmtId="164" fontId="4" fillId="0" borderId="2" xfId="1" applyNumberFormat="1" applyFont="1" applyBorder="1" applyAlignment="1" applyProtection="1">
      <alignment horizontal="right" wrapText="1"/>
      <protection locked="0"/>
    </xf>
    <xf numFmtId="0" fontId="11" fillId="0" borderId="0" xfId="4" applyFont="1" applyAlignment="1" applyProtection="1">
      <alignment vertical="top"/>
      <protection locked="0"/>
    </xf>
    <xf numFmtId="0" fontId="4" fillId="0" borderId="12" xfId="4" applyFont="1" applyBorder="1" applyAlignment="1" applyProtection="1">
      <alignment horizontal="left" vertical="top"/>
      <protection locked="0"/>
    </xf>
    <xf numFmtId="0" fontId="4" fillId="0" borderId="12" xfId="4" applyFont="1" applyBorder="1" applyAlignment="1" applyProtection="1">
      <alignment vertical="top" wrapText="1"/>
      <protection locked="0"/>
    </xf>
    <xf numFmtId="166" fontId="23" fillId="0" borderId="12" xfId="5" applyNumberFormat="1" applyFont="1" applyFill="1" applyBorder="1" applyAlignment="1" applyProtection="1">
      <alignment horizontal="right" vertical="top"/>
      <protection locked="0"/>
    </xf>
    <xf numFmtId="166" fontId="23" fillId="0" borderId="12" xfId="5" applyNumberFormat="1" applyFont="1" applyFill="1" applyBorder="1" applyAlignment="1" applyProtection="1">
      <alignment horizontal="right" vertical="top" wrapText="1"/>
      <protection locked="0"/>
    </xf>
    <xf numFmtId="9" fontId="23" fillId="0" borderId="12" xfId="1" applyFont="1" applyFill="1" applyBorder="1" applyAlignment="1" applyProtection="1">
      <alignment horizontal="right" vertical="top"/>
      <protection locked="0"/>
    </xf>
    <xf numFmtId="0" fontId="24" fillId="0" borderId="0" xfId="4" applyFont="1" applyAlignment="1" applyProtection="1">
      <alignment horizontal="left" vertical="top"/>
      <protection locked="0"/>
    </xf>
    <xf numFmtId="0" fontId="24" fillId="0" borderId="0" xfId="4" applyFont="1" applyAlignment="1" applyProtection="1">
      <alignment vertical="top" wrapText="1"/>
      <protection locked="0"/>
    </xf>
    <xf numFmtId="10" fontId="24" fillId="0" borderId="0" xfId="1" applyNumberFormat="1" applyFont="1" applyFill="1" applyAlignment="1" applyProtection="1">
      <alignment vertical="top"/>
      <protection locked="0"/>
    </xf>
    <xf numFmtId="10" fontId="24" fillId="0" borderId="0" xfId="1" applyNumberFormat="1" applyFont="1" applyFill="1" applyAlignment="1" applyProtection="1">
      <alignment vertical="top" wrapText="1"/>
      <protection locked="0"/>
    </xf>
    <xf numFmtId="0" fontId="2" fillId="0" borderId="0" xfId="4" applyFont="1" applyAlignment="1" applyProtection="1">
      <alignment horizontal="left" vertical="top"/>
      <protection locked="0"/>
    </xf>
    <xf numFmtId="0" fontId="2" fillId="0" borderId="0" xfId="4" applyFont="1" applyAlignment="1" applyProtection="1">
      <alignment vertical="top" wrapText="1"/>
      <protection locked="0"/>
    </xf>
    <xf numFmtId="10" fontId="2" fillId="0" borderId="0" xfId="1" applyNumberFormat="1" applyFont="1" applyFill="1" applyAlignment="1" applyProtection="1">
      <alignment vertical="top"/>
      <protection locked="0"/>
    </xf>
    <xf numFmtId="10" fontId="2" fillId="0" borderId="0" xfId="1" applyNumberFormat="1" applyFont="1" applyFill="1" applyAlignment="1" applyProtection="1">
      <alignment vertical="top" wrapText="1"/>
      <protection locked="0"/>
    </xf>
    <xf numFmtId="0" fontId="2" fillId="0" borderId="0" xfId="4" applyFont="1" applyAlignment="1" applyProtection="1">
      <alignment vertical="top"/>
      <protection locked="0"/>
    </xf>
    <xf numFmtId="0" fontId="11" fillId="0" borderId="0" xfId="4" applyFont="1" applyAlignment="1" applyProtection="1">
      <alignment horizontal="left"/>
      <protection locked="0"/>
    </xf>
    <xf numFmtId="0" fontId="11" fillId="0" borderId="0" xfId="4" applyFont="1" applyAlignment="1" applyProtection="1">
      <alignment wrapText="1"/>
      <protection locked="0"/>
    </xf>
    <xf numFmtId="9" fontId="11" fillId="0" borderId="0" xfId="1" applyFont="1" applyProtection="1">
      <protection locked="0"/>
    </xf>
    <xf numFmtId="9" fontId="11" fillId="0" borderId="0" xfId="1" applyFont="1" applyAlignment="1" applyProtection="1">
      <alignment wrapText="1"/>
      <protection locked="0"/>
    </xf>
    <xf numFmtId="9" fontId="11" fillId="0" borderId="0" xfId="4" applyNumberFormat="1" applyFont="1" applyProtection="1">
      <protection locked="0"/>
    </xf>
    <xf numFmtId="0" fontId="4" fillId="0" borderId="0" xfId="2" applyFont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25" fillId="0" borderId="0" xfId="3" applyFont="1" applyAlignment="1" applyProtection="1">
      <alignment horizontal="left" wrapText="1"/>
      <protection locked="0"/>
    </xf>
    <xf numFmtId="3" fontId="14" fillId="0" borderId="5" xfId="4" applyNumberFormat="1" applyFont="1" applyBorder="1" applyAlignment="1" applyProtection="1">
      <alignment horizontal="center" vertical="center"/>
      <protection locked="0"/>
    </xf>
    <xf numFmtId="9" fontId="14" fillId="0" borderId="5" xfId="1" applyFont="1" applyBorder="1" applyAlignment="1" applyProtection="1">
      <alignment vertical="center" wrapText="1"/>
      <protection locked="0"/>
    </xf>
    <xf numFmtId="49" fontId="4" fillId="0" borderId="0" xfId="4" applyNumberFormat="1" applyFont="1" applyAlignment="1" applyProtection="1">
      <alignment horizontal="left" vertical="center"/>
      <protection locked="0"/>
    </xf>
    <xf numFmtId="3" fontId="10" fillId="0" borderId="6" xfId="4" applyNumberFormat="1" applyFont="1" applyBorder="1" applyAlignment="1" applyProtection="1">
      <alignment horizontal="right" vertical="center"/>
      <protection locked="0"/>
    </xf>
    <xf numFmtId="3" fontId="10" fillId="0" borderId="6" xfId="4" applyNumberFormat="1" applyFont="1" applyBorder="1" applyAlignment="1" applyProtection="1">
      <alignment vertical="center" wrapText="1"/>
      <protection locked="0"/>
    </xf>
    <xf numFmtId="9" fontId="10" fillId="0" borderId="6" xfId="1" applyFont="1" applyBorder="1" applyAlignment="1" applyProtection="1">
      <alignment vertical="center" wrapText="1"/>
      <protection locked="0"/>
    </xf>
    <xf numFmtId="3" fontId="10" fillId="0" borderId="6" xfId="4" applyNumberFormat="1" applyFont="1" applyBorder="1" applyAlignment="1" applyProtection="1">
      <alignment vertical="center"/>
      <protection locked="0"/>
    </xf>
    <xf numFmtId="0" fontId="10" fillId="0" borderId="13" xfId="4" applyFont="1" applyBorder="1" applyAlignment="1" applyProtection="1">
      <alignment horizontal="left" vertical="center" wrapText="1"/>
      <protection locked="0"/>
    </xf>
    <xf numFmtId="3" fontId="10" fillId="0" borderId="13" xfId="4" applyNumberFormat="1" applyFont="1" applyBorder="1" applyAlignment="1" applyProtection="1">
      <alignment horizontal="right" vertical="center"/>
      <protection locked="0"/>
    </xf>
    <xf numFmtId="3" fontId="10" fillId="0" borderId="13" xfId="4" applyNumberFormat="1" applyFont="1" applyBorder="1" applyAlignment="1" applyProtection="1">
      <alignment vertical="center" wrapText="1"/>
      <protection locked="0"/>
    </xf>
    <xf numFmtId="3" fontId="10" fillId="0" borderId="13" xfId="4" applyNumberFormat="1" applyFont="1" applyBorder="1" applyAlignment="1" applyProtection="1">
      <alignment vertical="center"/>
      <protection locked="0"/>
    </xf>
    <xf numFmtId="3" fontId="14" fillId="0" borderId="5" xfId="4" applyNumberFormat="1" applyFont="1" applyBorder="1" applyAlignment="1" applyProtection="1">
      <alignment horizontal="right" vertical="center"/>
      <protection locked="0"/>
    </xf>
    <xf numFmtId="49" fontId="16" fillId="3" borderId="4" xfId="2" applyNumberFormat="1" applyFont="1" applyFill="1" applyBorder="1" applyAlignment="1" applyProtection="1">
      <alignment horizontal="left" vertical="center"/>
      <protection locked="0"/>
    </xf>
    <xf numFmtId="0" fontId="16" fillId="0" borderId="4" xfId="2" applyFont="1" applyBorder="1" applyAlignment="1" applyProtection="1">
      <alignment vertical="center" wrapText="1"/>
      <protection locked="0"/>
    </xf>
    <xf numFmtId="9" fontId="13" fillId="0" borderId="4" xfId="1" applyFont="1" applyBorder="1" applyAlignment="1" applyProtection="1">
      <alignment horizontal="right" vertical="center" wrapText="1"/>
      <protection locked="0"/>
    </xf>
    <xf numFmtId="0" fontId="16" fillId="4" borderId="4" xfId="2" applyFont="1" applyFill="1" applyBorder="1" applyAlignment="1" applyProtection="1">
      <alignment horizontal="left" vertical="center"/>
      <protection locked="0"/>
    </xf>
    <xf numFmtId="3" fontId="13" fillId="0" borderId="4" xfId="4" applyNumberFormat="1" applyFont="1" applyBorder="1" applyAlignment="1" applyProtection="1">
      <alignment vertical="center" wrapText="1"/>
      <protection locked="0"/>
    </xf>
    <xf numFmtId="9" fontId="13" fillId="0" borderId="4" xfId="1" applyFont="1" applyBorder="1" applyAlignment="1" applyProtection="1">
      <alignment vertical="center" wrapText="1"/>
      <protection locked="0"/>
    </xf>
    <xf numFmtId="3" fontId="13" fillId="0" borderId="4" xfId="4" applyNumberFormat="1" applyFont="1" applyBorder="1" applyAlignment="1" applyProtection="1">
      <alignment vertical="center"/>
      <protection locked="0"/>
    </xf>
    <xf numFmtId="0" fontId="19" fillId="0" borderId="4" xfId="4" applyFont="1" applyBorder="1" applyAlignment="1" applyProtection="1">
      <alignment vertical="center"/>
      <protection locked="0"/>
    </xf>
    <xf numFmtId="0" fontId="14" fillId="0" borderId="5" xfId="4" applyFont="1" applyBorder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horizontal="left" vertical="center"/>
      <protection locked="0"/>
    </xf>
    <xf numFmtId="0" fontId="10" fillId="0" borderId="0" xfId="4" applyFont="1" applyAlignment="1" applyProtection="1">
      <alignment horizontal="left" vertical="center" wrapText="1"/>
      <protection locked="0"/>
    </xf>
    <xf numFmtId="3" fontId="10" fillId="0" borderId="1" xfId="4" applyNumberFormat="1" applyFont="1" applyBorder="1" applyAlignment="1" applyProtection="1">
      <alignment horizontal="right" vertical="center"/>
      <protection locked="0"/>
    </xf>
    <xf numFmtId="3" fontId="10" fillId="0" borderId="0" xfId="4" applyNumberFormat="1" applyFont="1" applyAlignment="1" applyProtection="1">
      <alignment vertical="center" wrapText="1"/>
      <protection locked="0"/>
    </xf>
    <xf numFmtId="3" fontId="10" fillId="0" borderId="1" xfId="4" applyNumberFormat="1" applyFont="1" applyBorder="1" applyAlignment="1" applyProtection="1">
      <alignment vertical="center"/>
      <protection locked="0"/>
    </xf>
    <xf numFmtId="3" fontId="10" fillId="0" borderId="8" xfId="4" applyNumberFormat="1" applyFont="1" applyBorder="1" applyAlignment="1" applyProtection="1">
      <alignment vertical="center" wrapText="1"/>
      <protection locked="0"/>
    </xf>
    <xf numFmtId="49" fontId="16" fillId="5" borderId="4" xfId="2" applyNumberFormat="1" applyFont="1" applyFill="1" applyBorder="1" applyAlignment="1" applyProtection="1">
      <alignment horizontal="left" vertical="center"/>
      <protection locked="0"/>
    </xf>
    <xf numFmtId="0" fontId="16" fillId="6" borderId="4" xfId="2" applyFont="1" applyFill="1" applyBorder="1" applyAlignment="1" applyProtection="1">
      <alignment horizontal="left" vertical="center"/>
      <protection locked="0"/>
    </xf>
    <xf numFmtId="3" fontId="10" fillId="0" borderId="8" xfId="4" applyNumberFormat="1" applyFont="1" applyBorder="1" applyAlignment="1" applyProtection="1">
      <alignment horizontal="right" vertical="center"/>
      <protection locked="0"/>
    </xf>
    <xf numFmtId="3" fontId="10" fillId="0" borderId="8" xfId="4" applyNumberFormat="1" applyFont="1" applyBorder="1" applyAlignment="1" applyProtection="1">
      <alignment vertical="center"/>
      <protection locked="0"/>
    </xf>
    <xf numFmtId="3" fontId="10" fillId="0" borderId="1" xfId="4" applyNumberFormat="1" applyFont="1" applyBorder="1" applyAlignment="1" applyProtection="1">
      <alignment vertical="top" wrapText="1"/>
      <protection locked="0"/>
    </xf>
    <xf numFmtId="9" fontId="10" fillId="0" borderId="8" xfId="1" applyFont="1" applyBorder="1" applyAlignment="1" applyProtection="1">
      <alignment vertical="center" wrapText="1"/>
      <protection locked="0"/>
    </xf>
    <xf numFmtId="3" fontId="10" fillId="0" borderId="0" xfId="4" applyNumberFormat="1" applyFont="1" applyAlignment="1" applyProtection="1">
      <alignment vertical="center"/>
      <protection locked="0"/>
    </xf>
    <xf numFmtId="0" fontId="10" fillId="0" borderId="5" xfId="4" applyFont="1" applyBorder="1" applyAlignment="1" applyProtection="1">
      <alignment vertical="center"/>
      <protection locked="0"/>
    </xf>
    <xf numFmtId="0" fontId="10" fillId="0" borderId="8" xfId="4" applyFont="1" applyBorder="1" applyAlignment="1" applyProtection="1">
      <alignment horizontal="left" vertical="center" wrapText="1"/>
      <protection locked="0"/>
    </xf>
    <xf numFmtId="0" fontId="16" fillId="7" borderId="4" xfId="2" applyFont="1" applyFill="1" applyBorder="1" applyAlignment="1" applyProtection="1">
      <alignment horizontal="left" vertical="center"/>
      <protection locked="0"/>
    </xf>
    <xf numFmtId="0" fontId="16" fillId="8" borderId="4" xfId="2" applyFont="1" applyFill="1" applyBorder="1" applyAlignment="1" applyProtection="1">
      <alignment horizontal="left" vertical="center"/>
      <protection locked="0"/>
    </xf>
    <xf numFmtId="0" fontId="16" fillId="0" borderId="4" xfId="2" applyFont="1" applyBorder="1" applyAlignment="1" applyProtection="1">
      <alignment vertical="center"/>
      <protection locked="0"/>
    </xf>
    <xf numFmtId="0" fontId="26" fillId="0" borderId="4" xfId="4" applyFont="1" applyBorder="1" applyAlignment="1" applyProtection="1">
      <alignment vertical="center"/>
      <protection locked="0"/>
    </xf>
    <xf numFmtId="49" fontId="4" fillId="0" borderId="2" xfId="4" applyNumberFormat="1" applyFont="1" applyBorder="1" applyAlignment="1" applyProtection="1">
      <alignment horizontal="left" vertical="center"/>
      <protection locked="0"/>
    </xf>
    <xf numFmtId="0" fontId="10" fillId="0" borderId="14" xfId="4" applyFont="1" applyBorder="1" applyAlignment="1" applyProtection="1">
      <alignment horizontal="left" vertical="center" wrapText="1"/>
      <protection locked="0"/>
    </xf>
    <xf numFmtId="3" fontId="10" fillId="0" borderId="14" xfId="4" applyNumberFormat="1" applyFont="1" applyBorder="1" applyAlignment="1" applyProtection="1">
      <alignment horizontal="right" vertical="center"/>
      <protection locked="0"/>
    </xf>
    <xf numFmtId="3" fontId="10" fillId="0" borderId="14" xfId="4" applyNumberFormat="1" applyFont="1" applyBorder="1" applyAlignment="1" applyProtection="1">
      <alignment vertical="center" wrapText="1"/>
      <protection locked="0"/>
    </xf>
    <xf numFmtId="3" fontId="10" fillId="0" borderId="14" xfId="4" applyNumberFormat="1" applyFont="1" applyBorder="1" applyAlignment="1" applyProtection="1">
      <alignment vertical="center"/>
      <protection locked="0"/>
    </xf>
    <xf numFmtId="3" fontId="4" fillId="0" borderId="4" xfId="2" applyNumberFormat="1" applyFont="1" applyBorder="1" applyProtection="1">
      <protection locked="0"/>
    </xf>
    <xf numFmtId="3" fontId="4" fillId="0" borderId="4" xfId="2" applyNumberFormat="1" applyFont="1" applyBorder="1" applyAlignment="1" applyProtection="1">
      <alignment wrapText="1"/>
      <protection locked="0"/>
    </xf>
    <xf numFmtId="10" fontId="4" fillId="0" borderId="0" xfId="1" applyNumberFormat="1" applyFont="1" applyFill="1" applyAlignment="1" applyProtection="1">
      <alignment vertical="top"/>
      <protection locked="0"/>
    </xf>
    <xf numFmtId="10" fontId="4" fillId="0" borderId="0" xfId="1" applyNumberFormat="1" applyFont="1" applyFill="1" applyAlignment="1" applyProtection="1">
      <alignment vertical="top" wrapText="1"/>
      <protection locked="0"/>
    </xf>
  </cellXfs>
  <cellStyles count="6">
    <cellStyle name="Comma 2" xfId="5" xr:uid="{FED0367D-433E-46A9-B414-1BE3725A4361}"/>
    <cellStyle name="Naslov 1 2" xfId="3" xr:uid="{BB523F73-5E32-4F95-B434-33EFF87E84B4}"/>
    <cellStyle name="Normal" xfId="0" builtinId="0"/>
    <cellStyle name="Normal 2" xfId="4" xr:uid="{A3B27639-4B22-43A4-8AAD-76EAC96019D2}"/>
    <cellStyle name="Normal 6" xfId="2" xr:uid="{B943F284-C7A9-4F45-93CE-CD7A8A5202AA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5625</xdr:colOff>
      <xdr:row>2</xdr:row>
      <xdr:rowOff>262800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E9CC46-E643-4D5C-9DB0-BE5C92EDE3C2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5625</xdr:colOff>
      <xdr:row>3</xdr:row>
      <xdr:rowOff>24675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625C6-F560-42A1-B0B9-89F352B36A3F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2%20VREDNOTENJE/ARHIGRAM%206/Arhigram%206-15%202025%20-%20ODKLENJEN.xlsx" TargetMode="External"/><Relationship Id="rId2" Type="http://schemas.openxmlformats.org/officeDocument/2006/relationships/externalLinkPath" Target="file:///C:\Dropbox\0%20ZAPS\STANDARD%20ZAPS\02%20VREDNOTENJE\ARHIGRAM%206\Arhigram%206-15%202025%20-%20ODKLENJEN.xlsx" TargetMode="External"/><Relationship Id="rId1" Type="http://schemas.openxmlformats.org/officeDocument/2006/relationships/externalLinkPath" Target="/Dropbox/0%20ZAPS/STANDARD%20ZAPS/02%20VREDNOTENJE/ARHIGRAM%206/Arhigram%206-15%202025%20-%20ODKLENJ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AVODILA"/>
      <sheetName val="OSNOVNI PODATKI"/>
      <sheetName val="CENOVNI RAZREDI"/>
      <sheetName val="ARHIGRAM 6"/>
      <sheetName val="OSNOVNE STORITVE"/>
      <sheetName val="POSEBNE STORITVE"/>
      <sheetName val="VREDNOST NU"/>
      <sheetName val="STAVBE"/>
      <sheetName val="NOTRANJA OPREMA"/>
      <sheetName val="ODPRTI PROSTOR"/>
      <sheetName val="GRADBENE KONSTRUKCIJE"/>
      <sheetName val="TEHNIČNA OPREMA"/>
      <sheetName val="POŽARNA VARNOST"/>
      <sheetName val="GRADBENA FIZIKA"/>
    </sheetNames>
    <sheetDataSet>
      <sheetData sheetId="0"/>
      <sheetData sheetId="1">
        <row r="1">
          <cell r="D1" t="str">
            <v>NAROČNIK</v>
          </cell>
        </row>
        <row r="3">
          <cell r="D3" t="str">
            <v>PROJEKTANT</v>
          </cell>
        </row>
        <row r="4">
          <cell r="D4" t="str">
            <v>GRADNJA</v>
          </cell>
        </row>
        <row r="5">
          <cell r="D5" t="str">
            <v>DATUM</v>
          </cell>
          <cell r="E5">
            <v>46092</v>
          </cell>
        </row>
        <row r="370">
          <cell r="E3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ZAPS">
      <a:majorFont>
        <a:latin typeface="Vectrex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0513-E591-4F85-892E-2C145C382DC1}">
  <sheetPr>
    <tabColor rgb="FF00B0F0"/>
    <outlinePr summaryBelow="0"/>
  </sheetPr>
  <dimension ref="A1:N65"/>
  <sheetViews>
    <sheetView topLeftCell="A4" workbookViewId="0">
      <selection activeCell="D21" sqref="D21"/>
    </sheetView>
  </sheetViews>
  <sheetFormatPr defaultColWidth="9.140625" defaultRowHeight="14.25" outlineLevelRow="2"/>
  <cols>
    <col min="1" max="1" width="10.7109375" style="150" customWidth="1"/>
    <col min="2" max="2" width="20.28515625" style="151" customWidth="1"/>
    <col min="3" max="3" width="3.85546875" style="32" customWidth="1"/>
    <col min="4" max="4" width="28.7109375" style="151" customWidth="1"/>
    <col min="5" max="5" width="10" style="151" customWidth="1"/>
    <col min="6" max="8" width="12" style="32" customWidth="1"/>
    <col min="9" max="9" width="32.28515625" style="151" customWidth="1"/>
    <col min="10" max="13" width="8.7109375" style="32" customWidth="1"/>
    <col min="14" max="15" width="12.28515625" style="32" customWidth="1"/>
    <col min="16" max="16" width="8.7109375" style="32" customWidth="1"/>
    <col min="17" max="16384" width="9.140625" style="32"/>
  </cols>
  <sheetData>
    <row r="1" spans="1:9" s="1" customFormat="1" ht="18" customHeight="1">
      <c r="B1" s="2"/>
      <c r="C1" s="3" t="str">
        <f>'[1]OSNOVNI PODATKI'!D1</f>
        <v>NAROČNIK</v>
      </c>
      <c r="D1" s="4"/>
      <c r="E1" s="5"/>
      <c r="F1" s="5"/>
      <c r="I1" s="2"/>
    </row>
    <row r="2" spans="1:9" s="6" customFormat="1" ht="18" customHeight="1">
      <c r="B2" s="7"/>
      <c r="C2" s="3"/>
      <c r="D2" s="4"/>
      <c r="E2" s="8"/>
      <c r="F2" s="8"/>
      <c r="I2" s="7"/>
    </row>
    <row r="3" spans="1:9" s="1" customFormat="1" ht="23.25">
      <c r="A3" s="6"/>
      <c r="B3" s="9"/>
      <c r="C3" s="3" t="str">
        <f>'[1]OSNOVNI PODATKI'!D3</f>
        <v>PROJEKTANT</v>
      </c>
      <c r="D3" s="4"/>
      <c r="E3" s="5"/>
      <c r="F3" s="5"/>
      <c r="G3" s="10"/>
      <c r="H3" s="10"/>
      <c r="I3" s="11"/>
    </row>
    <row r="4" spans="1:9" s="10" customFormat="1" ht="15.75">
      <c r="B4" s="1"/>
      <c r="C4" s="3" t="str">
        <f>'[1]OSNOVNI PODATKI'!D4</f>
        <v>GRADNJA</v>
      </c>
      <c r="D4" s="4"/>
      <c r="E4" s="5"/>
      <c r="F4" s="5"/>
      <c r="I4" s="11"/>
    </row>
    <row r="5" spans="1:9" s="1" customFormat="1" ht="15.75">
      <c r="A5" s="12"/>
      <c r="B5" s="13"/>
      <c r="C5" s="14" t="str">
        <f>'[1]OSNOVNI PODATKI'!D5</f>
        <v>DATUM</v>
      </c>
      <c r="D5" s="15">
        <f ca="1">'[1]OSNOVNI PODATKI'!E5</f>
        <v>46092</v>
      </c>
      <c r="E5" s="16"/>
      <c r="F5" s="16"/>
      <c r="I5" s="2"/>
    </row>
    <row r="6" spans="1:9" s="1" customFormat="1" ht="18.75">
      <c r="A6" s="17"/>
      <c r="B6" s="18"/>
      <c r="C6" s="6"/>
      <c r="D6" s="7"/>
      <c r="E6" s="7"/>
      <c r="F6" s="6"/>
      <c r="G6" s="6"/>
      <c r="H6" s="6"/>
      <c r="I6" s="7"/>
    </row>
    <row r="7" spans="1:9" s="10" customFormat="1" ht="15.75">
      <c r="B7" s="11"/>
      <c r="D7" s="11"/>
      <c r="E7" s="11"/>
      <c r="I7" s="11"/>
    </row>
    <row r="8" spans="1:9" s="21" customFormat="1" ht="23.25">
      <c r="A8" s="19" t="s">
        <v>0</v>
      </c>
      <c r="B8" s="20"/>
      <c r="D8" s="22"/>
      <c r="E8" s="22"/>
    </row>
    <row r="9" spans="1:9" s="21" customFormat="1" ht="23.25">
      <c r="A9" s="19" t="s">
        <v>1</v>
      </c>
      <c r="B9" s="20"/>
      <c r="D9" s="22"/>
      <c r="E9" s="22"/>
      <c r="I9" s="22"/>
    </row>
    <row r="10" spans="1:9" s="10" customFormat="1" ht="15.75">
      <c r="A10" s="23"/>
      <c r="B10" s="24"/>
      <c r="C10" s="25"/>
      <c r="D10" s="26"/>
      <c r="E10" s="26"/>
      <c r="F10" s="25"/>
      <c r="G10" s="25"/>
      <c r="H10" s="25"/>
      <c r="I10" s="26"/>
    </row>
    <row r="11" spans="1:9" ht="23.25">
      <c r="A11" s="27"/>
      <c r="B11" s="28"/>
      <c r="C11" s="29" t="s">
        <v>2</v>
      </c>
      <c r="D11" s="29"/>
      <c r="E11" s="30" t="s">
        <v>3</v>
      </c>
      <c r="F11" s="30" t="s">
        <v>4</v>
      </c>
      <c r="G11" s="30" t="s">
        <v>5</v>
      </c>
      <c r="H11" s="30" t="s">
        <v>6</v>
      </c>
      <c r="I11" s="31" t="s">
        <v>7</v>
      </c>
    </row>
    <row r="12" spans="1:9" s="39" customFormat="1">
      <c r="A12" s="33" t="s">
        <v>8</v>
      </c>
      <c r="B12" s="34" t="s">
        <v>9</v>
      </c>
      <c r="C12" s="35"/>
      <c r="D12" s="36"/>
      <c r="E12" s="37"/>
      <c r="F12" s="38"/>
      <c r="G12" s="38"/>
      <c r="H12" s="38"/>
      <c r="I12" s="36"/>
    </row>
    <row r="13" spans="1:9" s="47" customFormat="1" ht="45" outlineLevel="1">
      <c r="A13" s="40" t="s">
        <v>10</v>
      </c>
      <c r="B13" s="41" t="s">
        <v>11</v>
      </c>
      <c r="C13" s="42" t="s">
        <v>12</v>
      </c>
      <c r="D13" s="43" t="s">
        <v>13</v>
      </c>
      <c r="E13" s="44" t="str">
        <f>IFERROR(+F13/($F$55+'POSEBNE STORITVE'!$F$91),"%")</f>
        <v>%</v>
      </c>
      <c r="F13" s="45">
        <v>0</v>
      </c>
      <c r="G13" s="45">
        <f>+F13*0.22</f>
        <v>0</v>
      </c>
      <c r="H13" s="45">
        <f>+F13+G13</f>
        <v>0</v>
      </c>
      <c r="I13" s="46" t="s">
        <v>14</v>
      </c>
    </row>
    <row r="14" spans="1:9" s="47" customFormat="1" ht="33.75" outlineLevel="1">
      <c r="A14" s="40" t="s">
        <v>15</v>
      </c>
      <c r="B14" s="41" t="s">
        <v>16</v>
      </c>
      <c r="C14" s="42" t="s">
        <v>12</v>
      </c>
      <c r="D14" s="43" t="s">
        <v>17</v>
      </c>
      <c r="E14" s="44" t="str">
        <f>IFERROR(+F14/($F$55+'POSEBNE STORITVE'!$F$91),"%")</f>
        <v>%</v>
      </c>
      <c r="F14" s="45">
        <v>0</v>
      </c>
      <c r="G14" s="45">
        <f>+F14*0.22</f>
        <v>0</v>
      </c>
      <c r="H14" s="45">
        <f>+F14+G14</f>
        <v>0</v>
      </c>
      <c r="I14" s="46" t="s">
        <v>18</v>
      </c>
    </row>
    <row r="15" spans="1:9" s="39" customFormat="1">
      <c r="A15" s="48" t="s">
        <v>19</v>
      </c>
      <c r="B15" s="49" t="s">
        <v>20</v>
      </c>
      <c r="C15" s="50"/>
      <c r="D15" s="51"/>
      <c r="E15" s="52"/>
      <c r="F15" s="50"/>
      <c r="G15" s="50"/>
      <c r="H15" s="50"/>
      <c r="I15" s="53"/>
    </row>
    <row r="16" spans="1:9" s="56" customFormat="1" ht="45" outlineLevel="1">
      <c r="A16" s="54" t="s">
        <v>21</v>
      </c>
      <c r="B16" s="55" t="s">
        <v>22</v>
      </c>
      <c r="C16" s="42" t="s">
        <v>12</v>
      </c>
      <c r="D16" s="43" t="s">
        <v>17</v>
      </c>
      <c r="E16" s="44" t="str">
        <f>IFERROR(+F16/($F$55+'POSEBNE STORITVE'!$F$91),"%")</f>
        <v>%</v>
      </c>
      <c r="F16" s="45">
        <v>0</v>
      </c>
      <c r="G16" s="45">
        <f>+F16*0.22</f>
        <v>0</v>
      </c>
      <c r="H16" s="45">
        <f>+F16+G16</f>
        <v>0</v>
      </c>
      <c r="I16" s="46" t="s">
        <v>23</v>
      </c>
    </row>
    <row r="17" spans="1:9" s="56" customFormat="1" ht="56.25" outlineLevel="1">
      <c r="A17" s="54" t="s">
        <v>24</v>
      </c>
      <c r="B17" s="55" t="s">
        <v>25</v>
      </c>
      <c r="C17" s="42" t="s">
        <v>12</v>
      </c>
      <c r="D17" s="43" t="s">
        <v>17</v>
      </c>
      <c r="E17" s="44" t="str">
        <f>IFERROR(+F17/($F$55+'POSEBNE STORITVE'!$F$91),"%")</f>
        <v>%</v>
      </c>
      <c r="F17" s="45">
        <v>0</v>
      </c>
      <c r="G17" s="45">
        <f>+F17*0.22</f>
        <v>0</v>
      </c>
      <c r="H17" s="45">
        <f>+F17+G17</f>
        <v>0</v>
      </c>
      <c r="I17" s="46" t="s">
        <v>26</v>
      </c>
    </row>
    <row r="18" spans="1:9" s="56" customFormat="1" ht="33.75" outlineLevel="1">
      <c r="A18" s="57" t="s">
        <v>27</v>
      </c>
      <c r="B18" s="58" t="s">
        <v>28</v>
      </c>
      <c r="C18" s="59" t="s">
        <v>12</v>
      </c>
      <c r="D18" s="43" t="s">
        <v>17</v>
      </c>
      <c r="E18" s="44" t="str">
        <f>IFERROR(+F18/($F$55+'POSEBNE STORITVE'!$F$91),"%")</f>
        <v>%</v>
      </c>
      <c r="F18" s="60">
        <v>0</v>
      </c>
      <c r="G18" s="60">
        <f>+F18*0.22</f>
        <v>0</v>
      </c>
      <c r="H18" s="60">
        <f>+F18+G18</f>
        <v>0</v>
      </c>
      <c r="I18" s="46" t="s">
        <v>29</v>
      </c>
    </row>
    <row r="19" spans="1:9" s="39" customFormat="1">
      <c r="A19" s="61">
        <v>2</v>
      </c>
      <c r="B19" s="49" t="s">
        <v>30</v>
      </c>
      <c r="C19" s="50"/>
      <c r="D19" s="51"/>
      <c r="E19" s="52"/>
      <c r="F19" s="62"/>
      <c r="G19" s="62"/>
      <c r="H19" s="62"/>
      <c r="I19" s="63"/>
    </row>
    <row r="20" spans="1:9" s="39" customFormat="1" outlineLevel="1">
      <c r="A20" s="54" t="s">
        <v>31</v>
      </c>
      <c r="B20" s="55" t="s">
        <v>32</v>
      </c>
      <c r="C20" s="64"/>
      <c r="D20" s="65"/>
      <c r="E20" s="66"/>
      <c r="F20" s="64"/>
      <c r="G20" s="64"/>
      <c r="H20" s="64"/>
      <c r="I20" s="67"/>
    </row>
    <row r="21" spans="1:9" s="70" customFormat="1" ht="45" outlineLevel="2">
      <c r="A21" s="68"/>
      <c r="B21" s="69" t="s">
        <v>33</v>
      </c>
      <c r="C21" s="42" t="s">
        <v>12</v>
      </c>
      <c r="D21" s="43" t="s">
        <v>34</v>
      </c>
      <c r="E21" s="44" t="str">
        <f>IFERROR(+F21/($F$55+'POSEBNE STORITVE'!$F$91),"%")</f>
        <v>%</v>
      </c>
      <c r="F21" s="45">
        <v>0</v>
      </c>
      <c r="G21" s="45">
        <f>+F21*0.22</f>
        <v>0</v>
      </c>
      <c r="H21" s="45">
        <f>+F21+G21</f>
        <v>0</v>
      </c>
      <c r="I21" s="46" t="s">
        <v>35</v>
      </c>
    </row>
    <row r="22" spans="1:9" s="39" customFormat="1" outlineLevel="1">
      <c r="A22" s="71" t="s">
        <v>36</v>
      </c>
      <c r="B22" s="72" t="s">
        <v>37</v>
      </c>
      <c r="C22" s="73"/>
      <c r="D22" s="74"/>
      <c r="E22" s="66"/>
      <c r="F22" s="64"/>
      <c r="G22" s="64"/>
      <c r="H22" s="64"/>
      <c r="I22" s="75"/>
    </row>
    <row r="23" spans="1:9" s="70" customFormat="1" ht="22.5" outlineLevel="2">
      <c r="A23" s="68"/>
      <c r="B23" s="69" t="s">
        <v>38</v>
      </c>
      <c r="C23" s="42" t="s">
        <v>12</v>
      </c>
      <c r="D23" s="43" t="s">
        <v>39</v>
      </c>
      <c r="E23" s="44" t="str">
        <f>IFERROR(+F23/($F$55+'POSEBNE STORITVE'!$F$91),"%")</f>
        <v>%</v>
      </c>
      <c r="F23" s="45">
        <v>0</v>
      </c>
      <c r="G23" s="45">
        <f>+F23*0.22</f>
        <v>0</v>
      </c>
      <c r="H23" s="45">
        <f>+F23+G23</f>
        <v>0</v>
      </c>
      <c r="I23" s="46" t="s">
        <v>40</v>
      </c>
    </row>
    <row r="24" spans="1:9" s="39" customFormat="1" outlineLevel="1">
      <c r="A24" s="71" t="s">
        <v>41</v>
      </c>
      <c r="B24" s="72" t="s">
        <v>42</v>
      </c>
      <c r="C24" s="42"/>
      <c r="D24" s="43"/>
      <c r="E24" s="44"/>
      <c r="F24" s="45"/>
      <c r="G24" s="45"/>
      <c r="H24" s="45"/>
      <c r="I24" s="46"/>
    </row>
    <row r="25" spans="1:9" s="70" customFormat="1" ht="45" outlineLevel="2">
      <c r="A25" s="68"/>
      <c r="B25" s="69" t="s">
        <v>43</v>
      </c>
      <c r="C25" s="59" t="s">
        <v>12</v>
      </c>
      <c r="D25" s="76" t="s">
        <v>44</v>
      </c>
      <c r="E25" s="77" t="str">
        <f>IFERROR(+F25/($F$55+'POSEBNE STORITVE'!$F$91),"%")</f>
        <v>%</v>
      </c>
      <c r="F25" s="60">
        <v>0</v>
      </c>
      <c r="G25" s="60">
        <f>+F25*0.22</f>
        <v>0</v>
      </c>
      <c r="H25" s="60">
        <f>+F25+G25</f>
        <v>0</v>
      </c>
      <c r="I25" s="78" t="s">
        <v>45</v>
      </c>
    </row>
    <row r="26" spans="1:9" s="70" customFormat="1" ht="78.75" outlineLevel="2">
      <c r="A26" s="79"/>
      <c r="B26" s="80" t="s">
        <v>46</v>
      </c>
      <c r="C26" s="81" t="s">
        <v>12</v>
      </c>
      <c r="D26" s="82" t="s">
        <v>47</v>
      </c>
      <c r="E26" s="83" t="str">
        <f>IFERROR(+F26/($F$55+'POSEBNE STORITVE'!$F$91),"%")</f>
        <v>%</v>
      </c>
      <c r="F26" s="84">
        <v>0</v>
      </c>
      <c r="G26" s="84">
        <f>+F26*0.22</f>
        <v>0</v>
      </c>
      <c r="H26" s="84">
        <f>+F26+G26</f>
        <v>0</v>
      </c>
      <c r="I26" s="85" t="s">
        <v>48</v>
      </c>
    </row>
    <row r="27" spans="1:9" s="39" customFormat="1" outlineLevel="1">
      <c r="A27" s="71" t="s">
        <v>49</v>
      </c>
      <c r="B27" s="72" t="s">
        <v>50</v>
      </c>
      <c r="C27" s="73"/>
      <c r="D27" s="74"/>
      <c r="E27" s="66"/>
      <c r="F27" s="64"/>
      <c r="G27" s="64"/>
      <c r="H27" s="64"/>
      <c r="I27" s="75"/>
    </row>
    <row r="28" spans="1:9" s="70" customFormat="1" ht="33.75" outlineLevel="2">
      <c r="A28" s="79"/>
      <c r="B28" s="80" t="s">
        <v>51</v>
      </c>
      <c r="C28" s="86" t="s">
        <v>12</v>
      </c>
      <c r="D28" s="87" t="s">
        <v>52</v>
      </c>
      <c r="E28" s="77" t="str">
        <f>IFERROR(+F28/($F$55+'POSEBNE STORITVE'!$F$91),"%")</f>
        <v>%</v>
      </c>
      <c r="F28" s="88">
        <v>0</v>
      </c>
      <c r="G28" s="88">
        <f>+F28*0.22</f>
        <v>0</v>
      </c>
      <c r="H28" s="88">
        <f>+F28+G28</f>
        <v>0</v>
      </c>
      <c r="I28" s="78" t="s">
        <v>53</v>
      </c>
    </row>
    <row r="29" spans="1:9" s="70" customFormat="1" ht="33.75" outlineLevel="2">
      <c r="A29" s="89"/>
      <c r="B29" s="90" t="s">
        <v>54</v>
      </c>
      <c r="C29" s="91" t="s">
        <v>12</v>
      </c>
      <c r="D29" s="92" t="s">
        <v>55</v>
      </c>
      <c r="E29" s="93" t="str">
        <f>IFERROR(+F29/($F$55+'POSEBNE STORITVE'!$F$91),"%")</f>
        <v>%</v>
      </c>
      <c r="F29" s="94">
        <v>0</v>
      </c>
      <c r="G29" s="94">
        <f>+F29*0.22</f>
        <v>0</v>
      </c>
      <c r="H29" s="94">
        <f>+F29+G29</f>
        <v>0</v>
      </c>
      <c r="I29" s="95" t="s">
        <v>56</v>
      </c>
    </row>
    <row r="30" spans="1:9" s="70" customFormat="1" ht="33.75" outlineLevel="2">
      <c r="A30" s="89"/>
      <c r="B30" s="90" t="s">
        <v>57</v>
      </c>
      <c r="C30" s="91" t="s">
        <v>12</v>
      </c>
      <c r="D30" s="92" t="s">
        <v>55</v>
      </c>
      <c r="E30" s="93" t="str">
        <f>IFERROR(+F30/($F$55+'POSEBNE STORITVE'!$F$91),"%")</f>
        <v>%</v>
      </c>
      <c r="F30" s="94">
        <v>0</v>
      </c>
      <c r="G30" s="94">
        <f>+F30*0.22</f>
        <v>0</v>
      </c>
      <c r="H30" s="94">
        <f>+F30+G30</f>
        <v>0</v>
      </c>
      <c r="I30" s="95" t="s">
        <v>56</v>
      </c>
    </row>
    <row r="31" spans="1:9" s="70" customFormat="1" ht="33.75" outlineLevel="2">
      <c r="A31" s="89"/>
      <c r="B31" s="90" t="s">
        <v>58</v>
      </c>
      <c r="C31" s="96" t="s">
        <v>12</v>
      </c>
      <c r="D31" s="97" t="s">
        <v>55</v>
      </c>
      <c r="E31" s="98" t="str">
        <f>IFERROR(+F31/($F$55+'POSEBNE STORITVE'!$F$91),"%")</f>
        <v>%</v>
      </c>
      <c r="F31" s="99">
        <v>0</v>
      </c>
      <c r="G31" s="99">
        <f>+F31*0.22</f>
        <v>0</v>
      </c>
      <c r="H31" s="99">
        <f>+F31+G31</f>
        <v>0</v>
      </c>
      <c r="I31" s="100" t="s">
        <v>56</v>
      </c>
    </row>
    <row r="32" spans="1:9" s="39" customFormat="1" outlineLevel="1">
      <c r="A32" s="71" t="s">
        <v>59</v>
      </c>
      <c r="B32" s="72" t="s">
        <v>60</v>
      </c>
      <c r="C32" s="73"/>
      <c r="D32" s="74"/>
      <c r="E32" s="66"/>
      <c r="F32" s="64"/>
      <c r="G32" s="64"/>
      <c r="H32" s="64"/>
      <c r="I32" s="75"/>
    </row>
    <row r="33" spans="1:9" s="70" customFormat="1" ht="33.75" outlineLevel="2">
      <c r="A33" s="79"/>
      <c r="B33" s="80" t="s">
        <v>61</v>
      </c>
      <c r="C33" s="86" t="s">
        <v>12</v>
      </c>
      <c r="D33" s="87" t="s">
        <v>62</v>
      </c>
      <c r="E33" s="77" t="str">
        <f>IFERROR(+F33/($F$55+'POSEBNE STORITVE'!$F$91),"%")</f>
        <v>%</v>
      </c>
      <c r="F33" s="88">
        <v>0</v>
      </c>
      <c r="G33" s="88">
        <f>+F33*0.22</f>
        <v>0</v>
      </c>
      <c r="H33" s="88">
        <f>+F33+G33</f>
        <v>0</v>
      </c>
      <c r="I33" s="78" t="s">
        <v>63</v>
      </c>
    </row>
    <row r="34" spans="1:9" s="70" customFormat="1" ht="22.5" outlineLevel="2">
      <c r="A34" s="89"/>
      <c r="B34" s="90" t="s">
        <v>64</v>
      </c>
      <c r="C34" s="91" t="s">
        <v>12</v>
      </c>
      <c r="D34" s="92" t="s">
        <v>55</v>
      </c>
      <c r="E34" s="93" t="str">
        <f>IFERROR(+F34/($F$55+'POSEBNE STORITVE'!$F$91),"%")</f>
        <v>%</v>
      </c>
      <c r="F34" s="94">
        <v>0</v>
      </c>
      <c r="G34" s="94">
        <f t="shared" ref="G34:G36" si="0">+F34*0.22</f>
        <v>0</v>
      </c>
      <c r="H34" s="94">
        <f t="shared" ref="H34:H36" si="1">+F34+G34</f>
        <v>0</v>
      </c>
      <c r="I34" s="95" t="s">
        <v>56</v>
      </c>
    </row>
    <row r="35" spans="1:9" s="70" customFormat="1" ht="22.5" outlineLevel="2">
      <c r="A35" s="89"/>
      <c r="B35" s="90" t="s">
        <v>65</v>
      </c>
      <c r="C35" s="91" t="s">
        <v>12</v>
      </c>
      <c r="D35" s="92" t="s">
        <v>55</v>
      </c>
      <c r="E35" s="93" t="str">
        <f>IFERROR(+F35/($F$55+'POSEBNE STORITVE'!$F$91),"%")</f>
        <v>%</v>
      </c>
      <c r="F35" s="94">
        <v>0</v>
      </c>
      <c r="G35" s="94">
        <f t="shared" si="0"/>
        <v>0</v>
      </c>
      <c r="H35" s="94">
        <f t="shared" si="1"/>
        <v>0</v>
      </c>
      <c r="I35" s="95" t="s">
        <v>56</v>
      </c>
    </row>
    <row r="36" spans="1:9" s="70" customFormat="1" ht="22.5" outlineLevel="2">
      <c r="A36" s="89"/>
      <c r="B36" s="90" t="s">
        <v>66</v>
      </c>
      <c r="C36" s="91" t="s">
        <v>12</v>
      </c>
      <c r="D36" s="92" t="s">
        <v>55</v>
      </c>
      <c r="E36" s="93" t="str">
        <f>IFERROR(+F36/($F$55+'POSEBNE STORITVE'!$F$91),"%")</f>
        <v>%</v>
      </c>
      <c r="F36" s="94">
        <v>0</v>
      </c>
      <c r="G36" s="94">
        <f t="shared" si="0"/>
        <v>0</v>
      </c>
      <c r="H36" s="94">
        <f t="shared" si="1"/>
        <v>0</v>
      </c>
      <c r="I36" s="100" t="s">
        <v>56</v>
      </c>
    </row>
    <row r="37" spans="1:9" s="39" customFormat="1">
      <c r="A37" s="101" t="s">
        <v>67</v>
      </c>
      <c r="B37" s="102" t="s">
        <v>68</v>
      </c>
      <c r="C37" s="50"/>
      <c r="D37" s="51"/>
      <c r="E37" s="52"/>
      <c r="F37" s="50"/>
      <c r="G37" s="50"/>
      <c r="H37" s="50"/>
      <c r="I37" s="53"/>
    </row>
    <row r="38" spans="1:9" s="47" customFormat="1" ht="22.5" outlineLevel="1">
      <c r="A38" s="71" t="s">
        <v>69</v>
      </c>
      <c r="B38" s="103" t="s">
        <v>70</v>
      </c>
      <c r="C38" s="42" t="s">
        <v>12</v>
      </c>
      <c r="D38" s="43" t="s">
        <v>71</v>
      </c>
      <c r="E38" s="44" t="str">
        <f>IFERROR(+F38/($F$55+'POSEBNE STORITVE'!$F$91),"%")</f>
        <v>%</v>
      </c>
      <c r="F38" s="45">
        <v>0</v>
      </c>
      <c r="G38" s="45">
        <f>+F38*0.22</f>
        <v>0</v>
      </c>
      <c r="H38" s="45">
        <f>+F38+G38</f>
        <v>0</v>
      </c>
      <c r="I38" s="46" t="s">
        <v>56</v>
      </c>
    </row>
    <row r="39" spans="1:9" s="47" customFormat="1" ht="22.5" outlineLevel="1">
      <c r="A39" s="104" t="s">
        <v>72</v>
      </c>
      <c r="B39" s="105" t="s">
        <v>73</v>
      </c>
      <c r="C39" s="106" t="s">
        <v>12</v>
      </c>
      <c r="D39" s="43" t="s">
        <v>71</v>
      </c>
      <c r="E39" s="44" t="str">
        <f>IFERROR(+F39/($F$55+'POSEBNE STORITVE'!$F$91),"%")</f>
        <v>%</v>
      </c>
      <c r="F39" s="107">
        <v>0</v>
      </c>
      <c r="G39" s="107">
        <f>+F39*0.22</f>
        <v>0</v>
      </c>
      <c r="H39" s="107">
        <f>+F39+G39</f>
        <v>0</v>
      </c>
      <c r="I39" s="46" t="s">
        <v>56</v>
      </c>
    </row>
    <row r="40" spans="1:9" s="39" customFormat="1">
      <c r="A40" s="108">
        <v>4</v>
      </c>
      <c r="B40" s="49" t="s">
        <v>74</v>
      </c>
      <c r="C40" s="50"/>
      <c r="D40" s="51"/>
      <c r="E40" s="52"/>
      <c r="F40" s="50"/>
      <c r="G40" s="50"/>
      <c r="H40" s="50"/>
      <c r="I40" s="53"/>
    </row>
    <row r="41" spans="1:9" s="47" customFormat="1" ht="33.75" outlineLevel="1">
      <c r="A41" s="71" t="s">
        <v>75</v>
      </c>
      <c r="B41" s="103" t="s">
        <v>76</v>
      </c>
      <c r="C41" s="64"/>
      <c r="D41" s="43" t="s">
        <v>77</v>
      </c>
      <c r="E41" s="66"/>
      <c r="F41" s="64"/>
      <c r="G41" s="64"/>
      <c r="H41" s="64"/>
      <c r="I41" s="67" t="s">
        <v>78</v>
      </c>
    </row>
    <row r="42" spans="1:9" s="47" customFormat="1" ht="56.25" outlineLevel="1">
      <c r="A42" s="71" t="s">
        <v>79</v>
      </c>
      <c r="B42" s="103" t="s">
        <v>80</v>
      </c>
      <c r="C42" s="42"/>
      <c r="D42" s="43" t="s">
        <v>81</v>
      </c>
      <c r="E42" s="44" t="str">
        <f>IFERROR(+F42/$F$55,"%")</f>
        <v>%</v>
      </c>
      <c r="F42" s="45">
        <v>0</v>
      </c>
      <c r="G42" s="45">
        <f>+F42*0.22</f>
        <v>0</v>
      </c>
      <c r="H42" s="45">
        <f>+F42+G42</f>
        <v>0</v>
      </c>
      <c r="I42" s="46" t="s">
        <v>82</v>
      </c>
    </row>
    <row r="43" spans="1:9" s="47" customFormat="1" ht="45" outlineLevel="1">
      <c r="A43" s="71" t="s">
        <v>83</v>
      </c>
      <c r="B43" s="103" t="s">
        <v>84</v>
      </c>
      <c r="C43" s="42"/>
      <c r="D43" s="43" t="s">
        <v>85</v>
      </c>
      <c r="E43" s="44" t="str">
        <f>IFERROR(+F43/$F$55,"%")</f>
        <v>%</v>
      </c>
      <c r="F43" s="45">
        <v>0</v>
      </c>
      <c r="G43" s="45">
        <f>+F43*0.22</f>
        <v>0</v>
      </c>
      <c r="H43" s="45">
        <f>+F43+G43</f>
        <v>0</v>
      </c>
      <c r="I43" s="46" t="s">
        <v>82</v>
      </c>
    </row>
    <row r="44" spans="1:9" s="47" customFormat="1" ht="56.25" outlineLevel="1">
      <c r="A44" s="71" t="s">
        <v>86</v>
      </c>
      <c r="B44" s="103" t="s">
        <v>87</v>
      </c>
      <c r="C44" s="42"/>
      <c r="D44" s="43" t="s">
        <v>88</v>
      </c>
      <c r="E44" s="44" t="str">
        <f>IFERROR(+F44/$F$55,"%")</f>
        <v>%</v>
      </c>
      <c r="F44" s="45">
        <v>0</v>
      </c>
      <c r="G44" s="45">
        <f>+F44*0.22</f>
        <v>0</v>
      </c>
      <c r="H44" s="45">
        <f>+F44+G44</f>
        <v>0</v>
      </c>
      <c r="I44" s="46" t="s">
        <v>82</v>
      </c>
    </row>
    <row r="45" spans="1:9" s="47" customFormat="1" ht="12.75" outlineLevel="1">
      <c r="A45" s="71" t="s">
        <v>89</v>
      </c>
      <c r="B45" s="109" t="s">
        <v>90</v>
      </c>
      <c r="C45" s="42"/>
      <c r="D45" s="43"/>
      <c r="E45" s="44"/>
      <c r="F45" s="45"/>
      <c r="G45" s="45"/>
      <c r="H45" s="45"/>
      <c r="I45" s="46"/>
    </row>
    <row r="46" spans="1:9" s="70" customFormat="1" ht="45" outlineLevel="2">
      <c r="A46" s="110"/>
      <c r="B46" s="111" t="s">
        <v>91</v>
      </c>
      <c r="C46" s="112" t="s">
        <v>12</v>
      </c>
      <c r="D46" s="113" t="s">
        <v>92</v>
      </c>
      <c r="E46" s="114" t="str">
        <f>IFERROR(+F46/$F$55,"%")</f>
        <v>%</v>
      </c>
      <c r="F46" s="115">
        <v>0</v>
      </c>
      <c r="G46" s="115">
        <f>+F46*0.22</f>
        <v>0</v>
      </c>
      <c r="H46" s="115">
        <f>+F46+G46</f>
        <v>0</v>
      </c>
      <c r="I46" s="116" t="s">
        <v>93</v>
      </c>
    </row>
    <row r="47" spans="1:9" s="39" customFormat="1">
      <c r="A47" s="117">
        <v>5</v>
      </c>
      <c r="B47" s="118" t="s">
        <v>94</v>
      </c>
      <c r="C47" s="119"/>
      <c r="D47" s="120"/>
      <c r="E47" s="83"/>
      <c r="F47" s="119"/>
      <c r="G47" s="119"/>
      <c r="H47" s="119"/>
      <c r="I47" s="121"/>
    </row>
    <row r="48" spans="1:9" s="47" customFormat="1" ht="33.75" outlineLevel="1">
      <c r="A48" s="71" t="s">
        <v>95</v>
      </c>
      <c r="B48" s="122" t="s">
        <v>96</v>
      </c>
      <c r="C48" s="42" t="s">
        <v>12</v>
      </c>
      <c r="D48" s="43" t="s">
        <v>97</v>
      </c>
      <c r="E48" s="44" t="str">
        <f>IFERROR(+F48/$F$55,"%")</f>
        <v>%</v>
      </c>
      <c r="F48" s="45">
        <v>0</v>
      </c>
      <c r="G48" s="45">
        <f>+F48*0.22</f>
        <v>0</v>
      </c>
      <c r="H48" s="45">
        <f>+F48+G48</f>
        <v>0</v>
      </c>
      <c r="I48" s="46" t="s">
        <v>98</v>
      </c>
    </row>
    <row r="49" spans="1:14" s="47" customFormat="1" ht="33.75" outlineLevel="1">
      <c r="A49" s="123" t="s">
        <v>99</v>
      </c>
      <c r="B49" s="124" t="s">
        <v>100</v>
      </c>
      <c r="C49" s="112" t="s">
        <v>12</v>
      </c>
      <c r="D49" s="113" t="s">
        <v>97</v>
      </c>
      <c r="E49" s="114" t="str">
        <f>IFERROR(+F49/$F$55,"%")</f>
        <v>%</v>
      </c>
      <c r="F49" s="115">
        <v>0</v>
      </c>
      <c r="G49" s="115">
        <f>+F49*0.22</f>
        <v>0</v>
      </c>
      <c r="H49" s="115">
        <f>+F49+G49</f>
        <v>0</v>
      </c>
      <c r="I49" s="116" t="s">
        <v>98</v>
      </c>
    </row>
    <row r="50" spans="1:14" s="39" customFormat="1">
      <c r="A50" s="125">
        <v>6</v>
      </c>
      <c r="B50" s="126" t="s">
        <v>101</v>
      </c>
      <c r="C50" s="119"/>
      <c r="D50" s="120"/>
      <c r="E50" s="83"/>
      <c r="F50" s="127"/>
      <c r="G50" s="127"/>
      <c r="H50" s="127"/>
      <c r="I50" s="85"/>
    </row>
    <row r="51" spans="1:14" s="47" customFormat="1" ht="33.75" outlineLevel="1">
      <c r="A51" s="128" t="s">
        <v>102</v>
      </c>
      <c r="B51" s="129" t="s">
        <v>103</v>
      </c>
      <c r="C51" s="42" t="s">
        <v>12</v>
      </c>
      <c r="D51" s="120" t="s">
        <v>104</v>
      </c>
      <c r="E51" s="44" t="str">
        <f>IFERROR(+F51/$F$55,"%")</f>
        <v>%</v>
      </c>
      <c r="F51" s="45">
        <v>0</v>
      </c>
      <c r="G51" s="45">
        <f>+F51*0.22</f>
        <v>0</v>
      </c>
      <c r="H51" s="45">
        <f>+F51+G51</f>
        <v>0</v>
      </c>
      <c r="I51" s="46" t="s">
        <v>56</v>
      </c>
    </row>
    <row r="52" spans="1:14" s="47" customFormat="1" ht="33.75" outlineLevel="1">
      <c r="A52" s="71" t="s">
        <v>105</v>
      </c>
      <c r="B52" s="122" t="s">
        <v>106</v>
      </c>
      <c r="C52" s="42" t="s">
        <v>12</v>
      </c>
      <c r="D52" s="43" t="s">
        <v>107</v>
      </c>
      <c r="E52" s="44" t="str">
        <f>IFERROR(+F52/$F$55,"%")</f>
        <v>%</v>
      </c>
      <c r="F52" s="45">
        <v>0</v>
      </c>
      <c r="G52" s="45">
        <f>+F52*0.22</f>
        <v>0</v>
      </c>
      <c r="H52" s="45">
        <f>+F52+G52</f>
        <v>0</v>
      </c>
      <c r="I52" s="46" t="s">
        <v>56</v>
      </c>
    </row>
    <row r="53" spans="1:14" s="47" customFormat="1" ht="22.5" outlineLevel="1">
      <c r="A53" s="71" t="s">
        <v>108</v>
      </c>
      <c r="B53" s="122" t="s">
        <v>109</v>
      </c>
      <c r="C53" s="42" t="s">
        <v>12</v>
      </c>
      <c r="D53" s="43" t="s">
        <v>110</v>
      </c>
      <c r="E53" s="44" t="str">
        <f>IFERROR(+F53/$F$55,"%")</f>
        <v>%</v>
      </c>
      <c r="F53" s="45">
        <v>0</v>
      </c>
      <c r="G53" s="45">
        <f>+F53*0.22</f>
        <v>0</v>
      </c>
      <c r="H53" s="45">
        <f>+F53+G53</f>
        <v>0</v>
      </c>
      <c r="I53" s="46" t="s">
        <v>56</v>
      </c>
    </row>
    <row r="54" spans="1:14" s="135" customFormat="1">
      <c r="A54" s="130"/>
      <c r="B54" s="131"/>
      <c r="C54" s="132"/>
      <c r="D54" s="133"/>
      <c r="E54" s="134"/>
      <c r="F54" s="132"/>
      <c r="G54" s="132"/>
      <c r="H54" s="132"/>
      <c r="I54" s="133"/>
    </row>
    <row r="55" spans="1:14" s="135" customFormat="1" ht="22.5">
      <c r="A55" s="136"/>
      <c r="B55" s="137" t="s">
        <v>111</v>
      </c>
      <c r="C55" s="138"/>
      <c r="D55" s="139"/>
      <c r="E55" s="140">
        <f>SUM(E13:E54)</f>
        <v>0</v>
      </c>
      <c r="F55" s="138">
        <f>SUM(F13:F54)</f>
        <v>0</v>
      </c>
      <c r="G55" s="138">
        <f>SUM(G13:G54)</f>
        <v>0</v>
      </c>
      <c r="H55" s="138">
        <f>SUM(H13:H54)</f>
        <v>0</v>
      </c>
      <c r="I55" s="139"/>
    </row>
    <row r="56" spans="1:14" s="135" customFormat="1">
      <c r="A56" s="141"/>
      <c r="B56" s="142" t="s">
        <v>112</v>
      </c>
      <c r="C56" s="143"/>
      <c r="D56" s="144"/>
      <c r="E56" s="144"/>
      <c r="F56" s="143" t="str">
        <f>IFERROR(F55/'[1]OSNOVNI PODATKI'!$E$370,"")</f>
        <v/>
      </c>
      <c r="G56" s="143" t="str">
        <f>IFERROR(G55/'[1]OSNOVNI PODATKI'!$E$370,"")</f>
        <v/>
      </c>
      <c r="H56" s="143" t="str">
        <f>IFERROR(H55/'[1]OSNOVNI PODATKI'!$E$370,"")</f>
        <v/>
      </c>
      <c r="I56" s="144"/>
    </row>
    <row r="57" spans="1:14" s="135" customFormat="1">
      <c r="A57" s="145"/>
      <c r="B57" s="146"/>
      <c r="C57" s="147"/>
      <c r="D57" s="148"/>
      <c r="E57" s="148"/>
      <c r="F57" s="147"/>
      <c r="G57" s="147"/>
      <c r="H57" s="147"/>
      <c r="I57" s="148"/>
    </row>
    <row r="58" spans="1:14" s="135" customFormat="1">
      <c r="A58" s="145"/>
      <c r="B58" s="146"/>
      <c r="C58" s="149"/>
      <c r="D58" s="146"/>
      <c r="E58" s="146"/>
      <c r="F58" s="149"/>
      <c r="G58" s="149"/>
      <c r="H58" s="149"/>
      <c r="I58" s="146"/>
    </row>
    <row r="60" spans="1:14" s="10" customFormat="1" ht="15.75">
      <c r="B60" s="11"/>
      <c r="D60" s="11"/>
      <c r="E60" s="11"/>
      <c r="I60" s="11"/>
    </row>
    <row r="61" spans="1:14">
      <c r="C61" s="152"/>
      <c r="D61" s="153"/>
      <c r="E61" s="153"/>
      <c r="F61" s="152"/>
      <c r="G61" s="152"/>
      <c r="H61" s="152"/>
      <c r="I61" s="153"/>
      <c r="J61" s="152"/>
      <c r="N61" s="154"/>
    </row>
    <row r="62" spans="1:14">
      <c r="C62" s="152"/>
      <c r="D62" s="153"/>
      <c r="E62" s="153"/>
      <c r="F62" s="152"/>
      <c r="G62" s="152"/>
      <c r="H62" s="152"/>
      <c r="I62" s="153"/>
      <c r="J62" s="152"/>
      <c r="N62" s="154"/>
    </row>
    <row r="63" spans="1:14">
      <c r="C63" s="152"/>
      <c r="D63" s="153"/>
      <c r="E63" s="153"/>
      <c r="F63" s="152"/>
      <c r="G63" s="152"/>
      <c r="H63" s="152"/>
      <c r="I63" s="153"/>
      <c r="J63" s="152"/>
      <c r="N63" s="154"/>
    </row>
    <row r="64" spans="1:14">
      <c r="C64" s="152"/>
      <c r="D64" s="153"/>
      <c r="E64" s="153"/>
      <c r="F64" s="152"/>
      <c r="G64" s="152"/>
      <c r="H64" s="152"/>
      <c r="I64" s="153"/>
      <c r="J64" s="152"/>
      <c r="N64" s="154"/>
    </row>
    <row r="65" spans="3:14">
      <c r="C65" s="152"/>
      <c r="D65" s="153"/>
      <c r="E65" s="153"/>
      <c r="F65" s="152"/>
      <c r="G65" s="152"/>
      <c r="H65" s="152"/>
      <c r="I65" s="153"/>
      <c r="J65" s="152"/>
      <c r="N65" s="154"/>
    </row>
  </sheetData>
  <mergeCells count="1">
    <mergeCell ref="C11:D11"/>
  </mergeCells>
  <pageMargins left="0.39370078740157483" right="0.39370078740157483" top="0.98425196850393704" bottom="0.3937007874015748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C2CC-0208-4725-8232-364B60A55F01}">
  <sheetPr>
    <tabColor rgb="FF00B0F0"/>
    <outlinePr summaryBelow="0"/>
  </sheetPr>
  <dimension ref="A1:M100"/>
  <sheetViews>
    <sheetView tabSelected="1" workbookViewId="0">
      <selection activeCell="H4" sqref="H4"/>
    </sheetView>
  </sheetViews>
  <sheetFormatPr defaultColWidth="9.140625" defaultRowHeight="14.25" outlineLevelRow="2"/>
  <cols>
    <col min="1" max="1" width="10.7109375" style="150" customWidth="1"/>
    <col min="2" max="2" width="20.7109375" style="151" customWidth="1"/>
    <col min="3" max="3" width="4.28515625" style="32" customWidth="1"/>
    <col min="4" max="4" width="28.7109375" style="151" customWidth="1"/>
    <col min="5" max="5" width="10.5703125" style="151" customWidth="1"/>
    <col min="6" max="8" width="12" style="32" customWidth="1"/>
    <col min="9" max="9" width="30.7109375" style="32" customWidth="1"/>
    <col min="10" max="12" width="8.7109375" style="32" customWidth="1"/>
    <col min="13" max="14" width="12.28515625" style="32" customWidth="1"/>
    <col min="15" max="15" width="8.7109375" style="32" customWidth="1"/>
    <col min="16" max="16384" width="9.140625" style="32"/>
  </cols>
  <sheetData>
    <row r="1" spans="1:9" s="1" customFormat="1" ht="18" customHeight="1">
      <c r="B1" s="155"/>
      <c r="C1" s="3" t="str">
        <f>'[1]OSNOVNI PODATKI'!D1</f>
        <v>NAROČNIK</v>
      </c>
      <c r="D1" s="4"/>
      <c r="E1" s="156"/>
      <c r="F1" s="156"/>
    </row>
    <row r="2" spans="1:9" s="6" customFormat="1" ht="18" customHeight="1">
      <c r="B2" s="155"/>
      <c r="C2" s="3"/>
      <c r="D2" s="4"/>
      <c r="E2" s="4"/>
      <c r="F2" s="4"/>
    </row>
    <row r="3" spans="1:9" s="1" customFormat="1" ht="18.75">
      <c r="A3" s="6"/>
      <c r="B3" s="157"/>
      <c r="C3" s="3" t="str">
        <f>'[1]OSNOVNI PODATKI'!D3</f>
        <v>PROJEKTANT</v>
      </c>
      <c r="D3" s="4"/>
      <c r="E3" s="156"/>
      <c r="F3" s="156"/>
      <c r="G3" s="10"/>
      <c r="H3" s="10"/>
    </row>
    <row r="4" spans="1:9" s="10" customFormat="1" ht="26.25" customHeight="1">
      <c r="B4" s="155"/>
      <c r="C4" s="3" t="str">
        <f>'[1]OSNOVNI PODATKI'!D4</f>
        <v>GRADNJA</v>
      </c>
      <c r="D4" s="4"/>
      <c r="E4" s="156"/>
      <c r="F4" s="156"/>
    </row>
    <row r="5" spans="1:9" s="1" customFormat="1" ht="12.75">
      <c r="A5" s="12"/>
      <c r="B5" s="155"/>
      <c r="C5" s="14" t="str">
        <f>'[1]OSNOVNI PODATKI'!D5</f>
        <v>DATUM</v>
      </c>
      <c r="D5" s="15">
        <f ca="1">'[1]OSNOVNI PODATKI'!E5</f>
        <v>46092</v>
      </c>
      <c r="E5" s="15"/>
      <c r="F5" s="15"/>
    </row>
    <row r="6" spans="1:9" s="1" customFormat="1" ht="18.75">
      <c r="A6" s="17"/>
      <c r="B6" s="18"/>
      <c r="C6" s="6"/>
      <c r="D6" s="7"/>
      <c r="E6" s="7"/>
      <c r="F6" s="6"/>
      <c r="G6" s="6"/>
      <c r="H6" s="6"/>
    </row>
    <row r="7" spans="1:9" s="10" customFormat="1" ht="15.75">
      <c r="B7" s="11"/>
      <c r="D7" s="11"/>
      <c r="E7" s="11"/>
    </row>
    <row r="8" spans="1:9" s="21" customFormat="1" ht="23.25">
      <c r="A8" s="19" t="s">
        <v>0</v>
      </c>
      <c r="B8" s="20"/>
      <c r="D8" s="22"/>
      <c r="E8" s="22"/>
    </row>
    <row r="9" spans="1:9" s="21" customFormat="1" ht="23.25">
      <c r="A9" s="19" t="s">
        <v>113</v>
      </c>
      <c r="B9" s="20"/>
      <c r="D9" s="22"/>
      <c r="E9" s="22"/>
    </row>
    <row r="10" spans="1:9" s="10" customFormat="1" ht="15.75">
      <c r="A10" s="23"/>
      <c r="B10" s="24"/>
      <c r="C10" s="25"/>
      <c r="D10" s="26"/>
      <c r="E10" s="26"/>
      <c r="F10" s="25"/>
      <c r="G10" s="25"/>
      <c r="H10" s="25"/>
    </row>
    <row r="11" spans="1:9" ht="23.25">
      <c r="A11" s="27"/>
      <c r="B11" s="28"/>
      <c r="C11" s="29" t="s">
        <v>2</v>
      </c>
      <c r="D11" s="29"/>
      <c r="E11" s="30" t="s">
        <v>3</v>
      </c>
      <c r="F11" s="30" t="s">
        <v>4</v>
      </c>
      <c r="G11" s="30" t="s">
        <v>5</v>
      </c>
      <c r="H11" s="30" t="s">
        <v>6</v>
      </c>
      <c r="I11" s="31" t="s">
        <v>7</v>
      </c>
    </row>
    <row r="12" spans="1:9" s="39" customFormat="1">
      <c r="A12" s="33" t="s">
        <v>8</v>
      </c>
      <c r="B12" s="34" t="s">
        <v>9</v>
      </c>
      <c r="C12" s="35"/>
      <c r="D12" s="36"/>
      <c r="E12" s="36"/>
      <c r="F12" s="38"/>
      <c r="G12" s="38"/>
      <c r="H12" s="38"/>
      <c r="I12" s="36"/>
    </row>
    <row r="13" spans="1:9" s="47" customFormat="1" ht="12.75" outlineLevel="1">
      <c r="A13" s="40" t="s">
        <v>10</v>
      </c>
      <c r="B13" s="41" t="s">
        <v>11</v>
      </c>
      <c r="C13" s="158"/>
      <c r="D13" s="103"/>
      <c r="E13" s="159"/>
      <c r="F13" s="109"/>
      <c r="G13" s="109"/>
      <c r="H13" s="109"/>
      <c r="I13" s="103"/>
    </row>
    <row r="14" spans="1:9" s="39" customFormat="1" ht="67.5" outlineLevel="1">
      <c r="A14" s="160"/>
      <c r="B14" s="69"/>
      <c r="C14" s="161" t="s">
        <v>12</v>
      </c>
      <c r="D14" s="162" t="s">
        <v>55</v>
      </c>
      <c r="E14" s="163" t="str">
        <f>IFERROR(+F14/('OSNOVNE STORITVE'!$F$55+$F$91),"%")</f>
        <v>%</v>
      </c>
      <c r="F14" s="164">
        <v>0</v>
      </c>
      <c r="G14" s="164">
        <f>+F14*0.22</f>
        <v>0</v>
      </c>
      <c r="H14" s="164">
        <f>+F14+G14</f>
        <v>0</v>
      </c>
      <c r="I14" s="46" t="s">
        <v>114</v>
      </c>
    </row>
    <row r="15" spans="1:9" s="39" customFormat="1" outlineLevel="1">
      <c r="A15" s="160"/>
      <c r="B15" s="165"/>
      <c r="C15" s="166" t="s">
        <v>12</v>
      </c>
      <c r="D15" s="167" t="s">
        <v>55</v>
      </c>
      <c r="E15" s="163" t="str">
        <f>IFERROR(+F15/('OSNOVNE STORITVE'!$F$55+$F$91),"%")</f>
        <v>%</v>
      </c>
      <c r="F15" s="168">
        <v>0</v>
      </c>
      <c r="G15" s="168">
        <f>+F15*0.22</f>
        <v>0</v>
      </c>
      <c r="H15" s="168">
        <f>+F15+G15</f>
        <v>0</v>
      </c>
      <c r="I15" s="46"/>
    </row>
    <row r="16" spans="1:9" s="47" customFormat="1" ht="22.5" outlineLevel="1">
      <c r="A16" s="40" t="s">
        <v>15</v>
      </c>
      <c r="B16" s="41" t="s">
        <v>16</v>
      </c>
      <c r="C16" s="169"/>
      <c r="D16" s="103"/>
      <c r="E16" s="159"/>
      <c r="F16" s="109"/>
      <c r="G16" s="109"/>
      <c r="H16" s="109"/>
      <c r="I16" s="103"/>
    </row>
    <row r="17" spans="1:9" s="39" customFormat="1" outlineLevel="1">
      <c r="A17" s="160"/>
      <c r="B17" s="69"/>
      <c r="C17" s="161" t="s">
        <v>12</v>
      </c>
      <c r="D17" s="162" t="s">
        <v>55</v>
      </c>
      <c r="E17" s="163" t="str">
        <f>IFERROR(+F17/('OSNOVNE STORITVE'!$F$55+$F$91),"%")</f>
        <v>%</v>
      </c>
      <c r="F17" s="164">
        <v>0</v>
      </c>
      <c r="G17" s="164">
        <f>+F17*0.22</f>
        <v>0</v>
      </c>
      <c r="H17" s="164">
        <f>+F17+G17</f>
        <v>0</v>
      </c>
      <c r="I17" s="46"/>
    </row>
    <row r="18" spans="1:9" s="39" customFormat="1" outlineLevel="1">
      <c r="A18" s="160"/>
      <c r="B18" s="165"/>
      <c r="C18" s="166" t="s">
        <v>12</v>
      </c>
      <c r="D18" s="167" t="s">
        <v>55</v>
      </c>
      <c r="E18" s="163" t="str">
        <f>IFERROR(+F18/('OSNOVNE STORITVE'!$F$55+$F$91),"%")</f>
        <v>%</v>
      </c>
      <c r="F18" s="168">
        <v>0</v>
      </c>
      <c r="G18" s="168">
        <f>+F18*0.22</f>
        <v>0</v>
      </c>
      <c r="H18" s="168">
        <f>+F18+G18</f>
        <v>0</v>
      </c>
      <c r="I18" s="46"/>
    </row>
    <row r="19" spans="1:9" s="39" customFormat="1">
      <c r="A19" s="170" t="s">
        <v>19</v>
      </c>
      <c r="B19" s="171" t="s">
        <v>20</v>
      </c>
      <c r="C19" s="35"/>
      <c r="D19" s="36"/>
      <c r="E19" s="172"/>
      <c r="F19" s="38"/>
      <c r="G19" s="38"/>
      <c r="H19" s="38"/>
      <c r="I19" s="36"/>
    </row>
    <row r="20" spans="1:9" s="56" customFormat="1" ht="12.75" outlineLevel="2">
      <c r="A20" s="54" t="s">
        <v>21</v>
      </c>
      <c r="B20" s="55" t="s">
        <v>22</v>
      </c>
      <c r="C20" s="158"/>
      <c r="D20" s="103"/>
      <c r="E20" s="159"/>
      <c r="F20" s="109"/>
      <c r="G20" s="109"/>
      <c r="H20" s="109"/>
      <c r="I20" s="103"/>
    </row>
    <row r="21" spans="1:9" s="39" customFormat="1" outlineLevel="1">
      <c r="A21" s="160"/>
      <c r="B21" s="69"/>
      <c r="C21" s="161" t="s">
        <v>12</v>
      </c>
      <c r="D21" s="162" t="s">
        <v>55</v>
      </c>
      <c r="E21" s="163" t="str">
        <f>IFERROR(+F21/('OSNOVNE STORITVE'!$F$55+$F$91),"%")</f>
        <v>%</v>
      </c>
      <c r="F21" s="164">
        <v>0</v>
      </c>
      <c r="G21" s="164">
        <f>+F21*0.22</f>
        <v>0</v>
      </c>
      <c r="H21" s="164">
        <f>+F21+G21</f>
        <v>0</v>
      </c>
      <c r="I21" s="46"/>
    </row>
    <row r="22" spans="1:9" s="39" customFormat="1" outlineLevel="1">
      <c r="A22" s="160"/>
      <c r="B22" s="165"/>
      <c r="C22" s="166" t="s">
        <v>12</v>
      </c>
      <c r="D22" s="167" t="s">
        <v>55</v>
      </c>
      <c r="E22" s="163" t="str">
        <f>IFERROR(+F22/('OSNOVNE STORITVE'!$F$55+$F$91),"%")</f>
        <v>%</v>
      </c>
      <c r="F22" s="168">
        <v>0</v>
      </c>
      <c r="G22" s="168">
        <f>+F22*0.22</f>
        <v>0</v>
      </c>
      <c r="H22" s="168">
        <f>+F22+G22</f>
        <v>0</v>
      </c>
      <c r="I22" s="46"/>
    </row>
    <row r="23" spans="1:9" s="56" customFormat="1" ht="12.75" outlineLevel="2">
      <c r="A23" s="54" t="s">
        <v>24</v>
      </c>
      <c r="B23" s="55" t="s">
        <v>25</v>
      </c>
      <c r="C23" s="169"/>
      <c r="D23" s="103"/>
      <c r="E23" s="159"/>
      <c r="F23" s="109"/>
      <c r="G23" s="109"/>
      <c r="H23" s="109"/>
      <c r="I23" s="103"/>
    </row>
    <row r="24" spans="1:9" s="39" customFormat="1" outlineLevel="1">
      <c r="A24" s="160"/>
      <c r="B24" s="69"/>
      <c r="C24" s="161" t="s">
        <v>12</v>
      </c>
      <c r="D24" s="162" t="s">
        <v>55</v>
      </c>
      <c r="E24" s="163" t="str">
        <f>IFERROR(+F24/('OSNOVNE STORITVE'!$F$55+$F$91),"%")</f>
        <v>%</v>
      </c>
      <c r="F24" s="164">
        <v>0</v>
      </c>
      <c r="G24" s="164">
        <f>+F24*0.22</f>
        <v>0</v>
      </c>
      <c r="H24" s="164">
        <f>+F24+G24</f>
        <v>0</v>
      </c>
      <c r="I24" s="46"/>
    </row>
    <row r="25" spans="1:9" s="39" customFormat="1" outlineLevel="1">
      <c r="A25" s="160"/>
      <c r="B25" s="165"/>
      <c r="C25" s="166" t="s">
        <v>12</v>
      </c>
      <c r="D25" s="167" t="s">
        <v>55</v>
      </c>
      <c r="E25" s="163" t="str">
        <f>IFERROR(+F25/('OSNOVNE STORITVE'!$F$55+$F$91),"%")</f>
        <v>%</v>
      </c>
      <c r="F25" s="168">
        <v>0</v>
      </c>
      <c r="G25" s="168">
        <f>+F25*0.22</f>
        <v>0</v>
      </c>
      <c r="H25" s="168">
        <f>+F25+G25</f>
        <v>0</v>
      </c>
      <c r="I25" s="46"/>
    </row>
    <row r="26" spans="1:9" s="56" customFormat="1" ht="12.75" outlineLevel="2">
      <c r="A26" s="54" t="s">
        <v>27</v>
      </c>
      <c r="B26" s="55" t="s">
        <v>28</v>
      </c>
      <c r="C26" s="169"/>
      <c r="D26" s="103"/>
      <c r="E26" s="163"/>
      <c r="F26" s="109"/>
      <c r="G26" s="109"/>
      <c r="H26" s="109"/>
      <c r="I26" s="103"/>
    </row>
    <row r="27" spans="1:9" s="39" customFormat="1" outlineLevel="1">
      <c r="A27" s="160"/>
      <c r="B27" s="69"/>
      <c r="C27" s="161" t="s">
        <v>12</v>
      </c>
      <c r="D27" s="162" t="s">
        <v>55</v>
      </c>
      <c r="E27" s="163" t="str">
        <f>IFERROR(+F27/('OSNOVNE STORITVE'!$F$55+$F$91),"%")</f>
        <v>%</v>
      </c>
      <c r="F27" s="164">
        <v>0</v>
      </c>
      <c r="G27" s="164">
        <f>+F27*0.22</f>
        <v>0</v>
      </c>
      <c r="H27" s="164">
        <f>+F27+G27</f>
        <v>0</v>
      </c>
      <c r="I27" s="46"/>
    </row>
    <row r="28" spans="1:9" s="39" customFormat="1" outlineLevel="1">
      <c r="A28" s="160"/>
      <c r="B28" s="165"/>
      <c r="C28" s="166" t="s">
        <v>12</v>
      </c>
      <c r="D28" s="167" t="s">
        <v>55</v>
      </c>
      <c r="E28" s="163" t="str">
        <f>IFERROR(+F28/('OSNOVNE STORITVE'!$F$55+$F$91),"%")</f>
        <v>%</v>
      </c>
      <c r="F28" s="168">
        <v>0</v>
      </c>
      <c r="G28" s="168">
        <f>+F28*0.22</f>
        <v>0</v>
      </c>
      <c r="H28" s="168">
        <f>+F28+G28</f>
        <v>0</v>
      </c>
      <c r="I28" s="46"/>
    </row>
    <row r="29" spans="1:9" s="39" customFormat="1">
      <c r="A29" s="173">
        <v>2</v>
      </c>
      <c r="B29" s="171" t="s">
        <v>30</v>
      </c>
      <c r="C29" s="38"/>
      <c r="D29" s="174"/>
      <c r="E29" s="175"/>
      <c r="F29" s="176"/>
      <c r="G29" s="176"/>
      <c r="H29" s="176"/>
      <c r="I29" s="177"/>
    </row>
    <row r="30" spans="1:9" s="39" customFormat="1" outlineLevel="1">
      <c r="A30" s="54" t="s">
        <v>31</v>
      </c>
      <c r="B30" s="55" t="s">
        <v>32</v>
      </c>
      <c r="C30" s="169"/>
      <c r="D30" s="103"/>
      <c r="E30" s="159"/>
      <c r="F30" s="109"/>
      <c r="G30" s="109"/>
      <c r="H30" s="109"/>
      <c r="I30" s="103"/>
    </row>
    <row r="31" spans="1:9" s="39" customFormat="1">
      <c r="A31" s="160"/>
      <c r="B31" s="69"/>
      <c r="C31" s="161" t="s">
        <v>12</v>
      </c>
      <c r="D31" s="162" t="s">
        <v>55</v>
      </c>
      <c r="E31" s="163" t="str">
        <f>IFERROR(+F31/('OSNOVNE STORITVE'!$F$55+$F$91),"%")</f>
        <v>%</v>
      </c>
      <c r="F31" s="164">
        <v>0</v>
      </c>
      <c r="G31" s="164">
        <f>+F31*0.22</f>
        <v>0</v>
      </c>
      <c r="H31" s="164">
        <f>+F31+G31</f>
        <v>0</v>
      </c>
      <c r="I31" s="46"/>
    </row>
    <row r="32" spans="1:9" s="39" customFormat="1">
      <c r="A32" s="160"/>
      <c r="B32" s="165"/>
      <c r="C32" s="166" t="s">
        <v>12</v>
      </c>
      <c r="D32" s="167" t="s">
        <v>55</v>
      </c>
      <c r="E32" s="163" t="str">
        <f>IFERROR(+F32/('OSNOVNE STORITVE'!$F$55+$F$91),"%")</f>
        <v>%</v>
      </c>
      <c r="F32" s="168">
        <v>0</v>
      </c>
      <c r="G32" s="168">
        <f>+F32*0.22</f>
        <v>0</v>
      </c>
      <c r="H32" s="168">
        <f>+F32+G32</f>
        <v>0</v>
      </c>
      <c r="I32" s="46"/>
    </row>
    <row r="33" spans="1:9" s="39" customFormat="1" outlineLevel="1">
      <c r="A33" s="71" t="s">
        <v>36</v>
      </c>
      <c r="B33" s="178" t="s">
        <v>37</v>
      </c>
      <c r="C33" s="169"/>
      <c r="D33" s="103"/>
      <c r="E33" s="159"/>
      <c r="F33" s="109"/>
      <c r="G33" s="109"/>
      <c r="H33" s="109"/>
      <c r="I33" s="103"/>
    </row>
    <row r="34" spans="1:9" s="39" customFormat="1">
      <c r="A34" s="160"/>
      <c r="B34" s="69"/>
      <c r="C34" s="161" t="s">
        <v>12</v>
      </c>
      <c r="D34" s="162" t="s">
        <v>55</v>
      </c>
      <c r="E34" s="163" t="str">
        <f>IFERROR(+F34/('OSNOVNE STORITVE'!$F$55+$F$91),"%")</f>
        <v>%</v>
      </c>
      <c r="F34" s="164">
        <v>0</v>
      </c>
      <c r="G34" s="164">
        <f>+F34*0.22</f>
        <v>0</v>
      </c>
      <c r="H34" s="164">
        <f>+F34+G34</f>
        <v>0</v>
      </c>
      <c r="I34" s="46"/>
    </row>
    <row r="35" spans="1:9" s="39" customFormat="1">
      <c r="A35" s="160"/>
      <c r="B35" s="165"/>
      <c r="C35" s="166" t="s">
        <v>12</v>
      </c>
      <c r="D35" s="167" t="s">
        <v>55</v>
      </c>
      <c r="E35" s="163" t="str">
        <f>IFERROR(+F35/('OSNOVNE STORITVE'!$F$55+$F$91),"%")</f>
        <v>%</v>
      </c>
      <c r="F35" s="168">
        <v>0</v>
      </c>
      <c r="G35" s="168">
        <f>+F35*0.22</f>
        <v>0</v>
      </c>
      <c r="H35" s="168">
        <f>+F35+G35</f>
        <v>0</v>
      </c>
      <c r="I35" s="46"/>
    </row>
    <row r="36" spans="1:9" s="39" customFormat="1" outlineLevel="1">
      <c r="A36" s="71" t="s">
        <v>41</v>
      </c>
      <c r="B36" s="72" t="s">
        <v>42</v>
      </c>
      <c r="C36" s="169"/>
      <c r="D36" s="103"/>
      <c r="E36" s="159"/>
      <c r="F36" s="109"/>
      <c r="G36" s="109"/>
      <c r="H36" s="109"/>
      <c r="I36" s="103"/>
    </row>
    <row r="37" spans="1:9" s="70" customFormat="1" ht="56.25" outlineLevel="2">
      <c r="A37" s="179"/>
      <c r="B37" s="180" t="s">
        <v>115</v>
      </c>
      <c r="C37" s="181" t="s">
        <v>12</v>
      </c>
      <c r="D37" s="182" t="s">
        <v>44</v>
      </c>
      <c r="E37" s="163" t="str">
        <f>IFERROR(+F37/('OSNOVNE STORITVE'!$F$55+$F$91),"%")</f>
        <v>%</v>
      </c>
      <c r="F37" s="183">
        <v>0</v>
      </c>
      <c r="G37" s="183">
        <f>+F37*0.22</f>
        <v>0</v>
      </c>
      <c r="H37" s="183">
        <f>+F37+G37</f>
        <v>0</v>
      </c>
      <c r="I37" s="184" t="s">
        <v>116</v>
      </c>
    </row>
    <row r="38" spans="1:9" s="39" customFormat="1" ht="45">
      <c r="A38" s="160"/>
      <c r="B38" s="165" t="s">
        <v>117</v>
      </c>
      <c r="C38" s="166" t="s">
        <v>12</v>
      </c>
      <c r="D38" s="167" t="s">
        <v>118</v>
      </c>
      <c r="E38" s="163" t="str">
        <f>IFERROR(+F38/('OSNOVNE STORITVE'!$F$55+$F$91),"%")</f>
        <v>%</v>
      </c>
      <c r="F38" s="168">
        <v>0</v>
      </c>
      <c r="G38" s="168">
        <f>+F38*0.22</f>
        <v>0</v>
      </c>
      <c r="H38" s="168">
        <f>+F38+G38</f>
        <v>0</v>
      </c>
      <c r="I38" s="182" t="s">
        <v>119</v>
      </c>
    </row>
    <row r="39" spans="1:9" s="39" customFormat="1" ht="67.5">
      <c r="A39" s="160"/>
      <c r="B39" s="165" t="s">
        <v>120</v>
      </c>
      <c r="C39" s="166" t="s">
        <v>12</v>
      </c>
      <c r="D39" s="167" t="s">
        <v>118</v>
      </c>
      <c r="E39" s="163" t="str">
        <f>IFERROR(+F39/('OSNOVNE STORITVE'!$F$55+$F$91),"%")</f>
        <v>%</v>
      </c>
      <c r="F39" s="168">
        <v>0</v>
      </c>
      <c r="G39" s="168">
        <f>+F39*0.22</f>
        <v>0</v>
      </c>
      <c r="H39" s="168">
        <f>+F39+G39</f>
        <v>0</v>
      </c>
      <c r="I39" s="182" t="s">
        <v>121</v>
      </c>
    </row>
    <row r="40" spans="1:9" s="39" customFormat="1" ht="22.5" outlineLevel="1">
      <c r="A40" s="71" t="s">
        <v>49</v>
      </c>
      <c r="B40" s="178" t="s">
        <v>50</v>
      </c>
      <c r="C40" s="169"/>
      <c r="D40" s="103"/>
      <c r="E40" s="159"/>
      <c r="F40" s="109"/>
      <c r="G40" s="109"/>
      <c r="H40" s="109"/>
      <c r="I40" s="103"/>
    </row>
    <row r="41" spans="1:9" s="39" customFormat="1">
      <c r="A41" s="160"/>
      <c r="B41" s="69"/>
      <c r="C41" s="161" t="s">
        <v>12</v>
      </c>
      <c r="D41" s="162" t="s">
        <v>55</v>
      </c>
      <c r="E41" s="163" t="str">
        <f>IFERROR(+F41/('OSNOVNE STORITVE'!$F$55+$F$91),"%")</f>
        <v>%</v>
      </c>
      <c r="F41" s="164">
        <v>0</v>
      </c>
      <c r="G41" s="164">
        <f>+F41*0.22</f>
        <v>0</v>
      </c>
      <c r="H41" s="164">
        <f t="shared" ref="H41:H42" si="0">+F41+G41</f>
        <v>0</v>
      </c>
      <c r="I41" s="46"/>
    </row>
    <row r="42" spans="1:9" s="39" customFormat="1">
      <c r="A42" s="160"/>
      <c r="B42" s="165"/>
      <c r="C42" s="166" t="s">
        <v>12</v>
      </c>
      <c r="D42" s="167" t="s">
        <v>55</v>
      </c>
      <c r="E42" s="163" t="str">
        <f>IFERROR(+F42/('OSNOVNE STORITVE'!$F$55+$F$91),"%")</f>
        <v>%</v>
      </c>
      <c r="F42" s="168">
        <v>0</v>
      </c>
      <c r="G42" s="168">
        <f>+F42*0.22</f>
        <v>0</v>
      </c>
      <c r="H42" s="168">
        <f t="shared" si="0"/>
        <v>0</v>
      </c>
      <c r="I42" s="46"/>
    </row>
    <row r="43" spans="1:9" s="39" customFormat="1" outlineLevel="1">
      <c r="A43" s="71" t="s">
        <v>59</v>
      </c>
      <c r="B43" s="72" t="s">
        <v>60</v>
      </c>
      <c r="C43" s="169"/>
      <c r="D43" s="103"/>
      <c r="E43" s="159"/>
      <c r="F43" s="109"/>
      <c r="G43" s="109"/>
      <c r="H43" s="109"/>
      <c r="I43" s="103"/>
    </row>
    <row r="44" spans="1:9" s="39" customFormat="1" ht="22.5">
      <c r="A44" s="160"/>
      <c r="B44" s="69" t="s">
        <v>122</v>
      </c>
      <c r="C44" s="161" t="s">
        <v>12</v>
      </c>
      <c r="D44" s="162" t="s">
        <v>55</v>
      </c>
      <c r="E44" s="163" t="str">
        <f>IFERROR(+F44/('OSNOVNE STORITVE'!$F$55+$F$91),"%")</f>
        <v>%</v>
      </c>
      <c r="F44" s="164">
        <v>0</v>
      </c>
      <c r="G44" s="164">
        <f>+F44*0.22</f>
        <v>0</v>
      </c>
      <c r="H44" s="164">
        <f>+F44+G44</f>
        <v>0</v>
      </c>
      <c r="I44" s="46"/>
    </row>
    <row r="45" spans="1:9" s="39" customFormat="1" ht="22.5">
      <c r="A45" s="160"/>
      <c r="B45" s="165" t="s">
        <v>123</v>
      </c>
      <c r="C45" s="166" t="s">
        <v>12</v>
      </c>
      <c r="D45" s="167" t="s">
        <v>55</v>
      </c>
      <c r="E45" s="163" t="str">
        <f>IFERROR(+F45/('OSNOVNE STORITVE'!$F$55+$F$91),"%")</f>
        <v>%</v>
      </c>
      <c r="F45" s="168">
        <v>0</v>
      </c>
      <c r="G45" s="168">
        <f>+F45*0.22</f>
        <v>0</v>
      </c>
      <c r="H45" s="168">
        <f>+F45+G45</f>
        <v>0</v>
      </c>
      <c r="I45" s="46"/>
    </row>
    <row r="46" spans="1:9" s="39" customFormat="1">
      <c r="A46" s="160"/>
      <c r="B46" s="165"/>
      <c r="C46" s="166" t="s">
        <v>12</v>
      </c>
      <c r="D46" s="167" t="s">
        <v>55</v>
      </c>
      <c r="E46" s="163" t="str">
        <f>IFERROR(+F46/('OSNOVNE STORITVE'!$F$55+$F$91),"%")</f>
        <v>%</v>
      </c>
      <c r="F46" s="168">
        <v>0</v>
      </c>
      <c r="G46" s="168">
        <f t="shared" ref="G46" si="1">+F46*0.22</f>
        <v>0</v>
      </c>
      <c r="H46" s="168">
        <f t="shared" ref="H46" si="2">+F46+G46</f>
        <v>0</v>
      </c>
      <c r="I46" s="46"/>
    </row>
    <row r="47" spans="1:9" s="39" customFormat="1">
      <c r="A47" s="185" t="s">
        <v>67</v>
      </c>
      <c r="B47" s="171" t="s">
        <v>68</v>
      </c>
      <c r="C47" s="38"/>
      <c r="D47" s="36"/>
      <c r="E47" s="172"/>
      <c r="F47" s="38"/>
      <c r="G47" s="38"/>
      <c r="H47" s="38"/>
      <c r="I47" s="177"/>
    </row>
    <row r="48" spans="1:9" s="47" customFormat="1" ht="12.75" outlineLevel="1">
      <c r="A48" s="71" t="s">
        <v>69</v>
      </c>
      <c r="B48" s="109" t="s">
        <v>70</v>
      </c>
      <c r="C48" s="169"/>
      <c r="D48" s="103"/>
      <c r="E48" s="159"/>
      <c r="F48" s="109"/>
      <c r="G48" s="109"/>
      <c r="H48" s="109"/>
      <c r="I48" s="103"/>
    </row>
    <row r="49" spans="1:9" s="39" customFormat="1">
      <c r="A49" s="160"/>
      <c r="B49" s="69" t="s">
        <v>124</v>
      </c>
      <c r="C49" s="161" t="s">
        <v>12</v>
      </c>
      <c r="D49" s="162" t="s">
        <v>55</v>
      </c>
      <c r="E49" s="163" t="str">
        <f>IFERROR(+F49/('OSNOVNE STORITVE'!$F$55+$F$91),"%")</f>
        <v>%</v>
      </c>
      <c r="F49" s="164">
        <v>0</v>
      </c>
      <c r="G49" s="164">
        <f>+F49*0.22</f>
        <v>0</v>
      </c>
      <c r="H49" s="164">
        <f t="shared" ref="H49:H50" si="3">+F49+G49</f>
        <v>0</v>
      </c>
      <c r="I49" s="46"/>
    </row>
    <row r="50" spans="1:9" s="39" customFormat="1">
      <c r="A50" s="160"/>
      <c r="B50" s="165"/>
      <c r="C50" s="166" t="s">
        <v>12</v>
      </c>
      <c r="D50" s="167" t="s">
        <v>55</v>
      </c>
      <c r="E50" s="163" t="str">
        <f>IFERROR(+F50/('OSNOVNE STORITVE'!$F$55+$F$91),"%")</f>
        <v>%</v>
      </c>
      <c r="F50" s="168">
        <v>0</v>
      </c>
      <c r="G50" s="168">
        <f>+F50*0.22</f>
        <v>0</v>
      </c>
      <c r="H50" s="168">
        <f t="shared" si="3"/>
        <v>0</v>
      </c>
      <c r="I50" s="46"/>
    </row>
    <row r="51" spans="1:9" s="47" customFormat="1" ht="12.75" outlineLevel="1">
      <c r="A51" s="71" t="s">
        <v>72</v>
      </c>
      <c r="B51" s="103" t="s">
        <v>73</v>
      </c>
      <c r="C51" s="169"/>
      <c r="D51" s="103"/>
      <c r="E51" s="159"/>
      <c r="F51" s="109"/>
      <c r="G51" s="109"/>
      <c r="H51" s="109"/>
      <c r="I51" s="103"/>
    </row>
    <row r="52" spans="1:9" s="39" customFormat="1">
      <c r="A52" s="160"/>
      <c r="B52" s="69" t="s">
        <v>124</v>
      </c>
      <c r="C52" s="161" t="s">
        <v>12</v>
      </c>
      <c r="D52" s="162" t="s">
        <v>55</v>
      </c>
      <c r="E52" s="163" t="str">
        <f>IFERROR(+F52/('OSNOVNE STORITVE'!$F$55+$F$91),"%")</f>
        <v>%</v>
      </c>
      <c r="F52" s="164">
        <v>0</v>
      </c>
      <c r="G52" s="164">
        <f>+F52*0.22</f>
        <v>0</v>
      </c>
      <c r="H52" s="164">
        <f>+F52+G52</f>
        <v>0</v>
      </c>
      <c r="I52" s="46"/>
    </row>
    <row r="53" spans="1:9" s="39" customFormat="1">
      <c r="A53" s="160"/>
      <c r="B53" s="165"/>
      <c r="C53" s="166" t="s">
        <v>12</v>
      </c>
      <c r="D53" s="167" t="s">
        <v>55</v>
      </c>
      <c r="E53" s="163" t="str">
        <f>IFERROR(+F53/('OSNOVNE STORITVE'!$F$55+$F$91),"%")</f>
        <v>%</v>
      </c>
      <c r="F53" s="168">
        <v>0</v>
      </c>
      <c r="G53" s="168">
        <f>+F53*0.22</f>
        <v>0</v>
      </c>
      <c r="H53" s="168">
        <f>+F53+G53</f>
        <v>0</v>
      </c>
      <c r="I53" s="46"/>
    </row>
    <row r="54" spans="1:9" s="39" customFormat="1">
      <c r="A54" s="186">
        <v>4</v>
      </c>
      <c r="B54" s="171" t="s">
        <v>74</v>
      </c>
      <c r="C54" s="38"/>
      <c r="D54" s="36"/>
      <c r="E54" s="172"/>
      <c r="F54" s="38"/>
      <c r="G54" s="38"/>
      <c r="H54" s="38"/>
      <c r="I54" s="177"/>
    </row>
    <row r="55" spans="1:9" s="47" customFormat="1" ht="12.75" outlineLevel="1">
      <c r="A55" s="71" t="s">
        <v>75</v>
      </c>
      <c r="B55" s="103" t="s">
        <v>76</v>
      </c>
      <c r="C55" s="169"/>
      <c r="D55" s="103"/>
      <c r="E55" s="159"/>
      <c r="F55" s="109"/>
      <c r="G55" s="109"/>
      <c r="H55" s="109"/>
      <c r="I55" s="103"/>
    </row>
    <row r="56" spans="1:9" s="70" customFormat="1" ht="90" outlineLevel="2">
      <c r="A56" s="179"/>
      <c r="B56" s="69" t="s">
        <v>125</v>
      </c>
      <c r="C56" s="187" t="s">
        <v>12</v>
      </c>
      <c r="D56" s="184" t="s">
        <v>126</v>
      </c>
      <c r="E56" s="163" t="str">
        <f>IFERROR(+F56/('OSNOVNE STORITVE'!$F$55+$F$91),"%")</f>
        <v>%</v>
      </c>
      <c r="F56" s="188">
        <v>0</v>
      </c>
      <c r="G56" s="188">
        <f>+F56*0.22</f>
        <v>0</v>
      </c>
      <c r="H56" s="188">
        <f>+F56+G56</f>
        <v>0</v>
      </c>
      <c r="I56" s="184" t="s">
        <v>127</v>
      </c>
    </row>
    <row r="57" spans="1:9" s="39" customFormat="1">
      <c r="A57" s="160"/>
      <c r="B57" s="69"/>
      <c r="C57" s="161" t="s">
        <v>12</v>
      </c>
      <c r="D57" s="162" t="s">
        <v>55</v>
      </c>
      <c r="E57" s="163" t="str">
        <f>IFERROR(+F57/('OSNOVNE STORITVE'!$F$55+$F$91),"%")</f>
        <v>%</v>
      </c>
      <c r="F57" s="164">
        <v>0</v>
      </c>
      <c r="G57" s="164">
        <f>+F57*0.22</f>
        <v>0</v>
      </c>
      <c r="H57" s="164">
        <f t="shared" ref="H57:H58" si="4">+F57+G57</f>
        <v>0</v>
      </c>
      <c r="I57" s="189"/>
    </row>
    <row r="58" spans="1:9" s="39" customFormat="1">
      <c r="A58" s="160"/>
      <c r="B58" s="165"/>
      <c r="C58" s="166" t="s">
        <v>12</v>
      </c>
      <c r="D58" s="167" t="s">
        <v>55</v>
      </c>
      <c r="E58" s="163" t="str">
        <f>IFERROR(+F58/('OSNOVNE STORITVE'!$F$55+$F$91),"%")</f>
        <v>%</v>
      </c>
      <c r="F58" s="168">
        <v>0</v>
      </c>
      <c r="G58" s="168">
        <f>+F58*0.22</f>
        <v>0</v>
      </c>
      <c r="H58" s="168">
        <f t="shared" si="4"/>
        <v>0</v>
      </c>
      <c r="I58" s="85"/>
    </row>
    <row r="59" spans="1:9" s="47" customFormat="1" ht="12.75" outlineLevel="1">
      <c r="A59" s="71" t="s">
        <v>79</v>
      </c>
      <c r="B59" s="103" t="s">
        <v>80</v>
      </c>
      <c r="C59" s="169"/>
      <c r="D59" s="103"/>
      <c r="E59" s="159"/>
      <c r="F59" s="109"/>
      <c r="G59" s="109"/>
      <c r="H59" s="109"/>
      <c r="I59" s="103"/>
    </row>
    <row r="60" spans="1:9" s="39" customFormat="1" ht="112.5">
      <c r="A60" s="160"/>
      <c r="B60" s="69" t="s">
        <v>128</v>
      </c>
      <c r="C60" s="161"/>
      <c r="D60" s="184" t="s">
        <v>129</v>
      </c>
      <c r="E60" s="163" t="str">
        <f>IFERROR(+F60/('OSNOVNE STORITVE'!$F$55+$F$91),"%")</f>
        <v>%</v>
      </c>
      <c r="F60" s="164">
        <v>0</v>
      </c>
      <c r="G60" s="164">
        <f>+F60*0.22</f>
        <v>0</v>
      </c>
      <c r="H60" s="164">
        <f>+F60+G60</f>
        <v>0</v>
      </c>
      <c r="I60" s="78" t="s">
        <v>82</v>
      </c>
    </row>
    <row r="61" spans="1:9" s="39" customFormat="1">
      <c r="A61" s="160"/>
      <c r="B61" s="165"/>
      <c r="C61" s="166" t="s">
        <v>12</v>
      </c>
      <c r="D61" s="182" t="s">
        <v>55</v>
      </c>
      <c r="E61" s="163" t="str">
        <f>IFERROR(+F61/('OSNOVNE STORITVE'!$F$55+$F$91),"%")</f>
        <v>%</v>
      </c>
      <c r="F61" s="168">
        <v>0</v>
      </c>
      <c r="G61" s="168">
        <f>+F61*0.22</f>
        <v>0</v>
      </c>
      <c r="H61" s="168">
        <f>+F61+G61</f>
        <v>0</v>
      </c>
      <c r="I61" s="182"/>
    </row>
    <row r="62" spans="1:9" s="47" customFormat="1" ht="12.75" outlineLevel="1">
      <c r="A62" s="71" t="s">
        <v>83</v>
      </c>
      <c r="B62" s="109" t="s">
        <v>84</v>
      </c>
      <c r="C62" s="169"/>
      <c r="D62" s="103"/>
      <c r="E62" s="159"/>
      <c r="F62" s="109"/>
      <c r="G62" s="109"/>
      <c r="H62" s="109"/>
      <c r="I62" s="103"/>
    </row>
    <row r="63" spans="1:9" s="39" customFormat="1" ht="101.25">
      <c r="A63" s="160"/>
      <c r="B63" s="69" t="s">
        <v>128</v>
      </c>
      <c r="C63" s="161"/>
      <c r="D63" s="87" t="s">
        <v>130</v>
      </c>
      <c r="E63" s="190" t="str">
        <f>IFERROR(+F63/('OSNOVNE STORITVE'!$F$55+$F$91),"%")</f>
        <v>%</v>
      </c>
      <c r="F63" s="188">
        <v>0</v>
      </c>
      <c r="G63" s="188">
        <f>+F63*0.22</f>
        <v>0</v>
      </c>
      <c r="H63" s="188">
        <f t="shared" ref="H63:H64" si="5">+F63+G63</f>
        <v>0</v>
      </c>
      <c r="I63" s="78" t="s">
        <v>82</v>
      </c>
    </row>
    <row r="64" spans="1:9" s="39" customFormat="1">
      <c r="A64" s="160"/>
      <c r="B64" s="165"/>
      <c r="C64" s="166" t="s">
        <v>12</v>
      </c>
      <c r="D64" s="182" t="s">
        <v>55</v>
      </c>
      <c r="E64" s="163" t="str">
        <f>IFERROR(+F64/('OSNOVNE STORITVE'!$F$55+$F$91),"%")</f>
        <v>%</v>
      </c>
      <c r="F64" s="191">
        <v>0</v>
      </c>
      <c r="G64" s="191">
        <f>+F64*0.22</f>
        <v>0</v>
      </c>
      <c r="H64" s="191">
        <f t="shared" si="5"/>
        <v>0</v>
      </c>
      <c r="I64" s="182"/>
    </row>
    <row r="65" spans="1:9" s="47" customFormat="1" ht="12.75" outlineLevel="1">
      <c r="A65" s="71" t="s">
        <v>86</v>
      </c>
      <c r="B65" s="103" t="s">
        <v>87</v>
      </c>
      <c r="C65" s="169"/>
      <c r="D65" s="103"/>
      <c r="E65" s="159"/>
      <c r="F65" s="109"/>
      <c r="G65" s="109"/>
      <c r="H65" s="109"/>
      <c r="I65" s="192"/>
    </row>
    <row r="66" spans="1:9" s="39" customFormat="1" ht="112.5">
      <c r="A66" s="160"/>
      <c r="B66" s="69" t="s">
        <v>128</v>
      </c>
      <c r="C66" s="161"/>
      <c r="D66" s="87" t="s">
        <v>131</v>
      </c>
      <c r="E66" s="190" t="str">
        <f>IFERROR(+F66/('OSNOVNE STORITVE'!$F$55+$F$91),"%")</f>
        <v>%</v>
      </c>
      <c r="F66" s="188">
        <v>0</v>
      </c>
      <c r="G66" s="188">
        <f>+F66*0.22</f>
        <v>0</v>
      </c>
      <c r="H66" s="188">
        <f t="shared" ref="H66:H67" si="6">+F66+G66</f>
        <v>0</v>
      </c>
      <c r="I66" s="78" t="s">
        <v>82</v>
      </c>
    </row>
    <row r="67" spans="1:9" s="39" customFormat="1">
      <c r="A67" s="160"/>
      <c r="B67" s="165"/>
      <c r="C67" s="166" t="s">
        <v>12</v>
      </c>
      <c r="D67" s="182" t="s">
        <v>55</v>
      </c>
      <c r="E67" s="163" t="str">
        <f>IFERROR(+F67/('OSNOVNE STORITVE'!$F$55+$F$91),"%")</f>
        <v>%</v>
      </c>
      <c r="F67" s="191">
        <v>0</v>
      </c>
      <c r="G67" s="191">
        <f>+F67*0.22</f>
        <v>0</v>
      </c>
      <c r="H67" s="191">
        <f t="shared" si="6"/>
        <v>0</v>
      </c>
      <c r="I67" s="182"/>
    </row>
    <row r="68" spans="1:9" s="47" customFormat="1" ht="12.75" outlineLevel="1">
      <c r="A68" s="71" t="s">
        <v>89</v>
      </c>
      <c r="B68" s="109" t="s">
        <v>90</v>
      </c>
      <c r="C68" s="169"/>
      <c r="D68" s="103"/>
      <c r="E68" s="159"/>
      <c r="F68" s="109"/>
      <c r="G68" s="109"/>
      <c r="H68" s="109"/>
      <c r="I68" s="103"/>
    </row>
    <row r="69" spans="1:9" s="70" customFormat="1" ht="78.75" outlineLevel="2">
      <c r="A69" s="68"/>
      <c r="B69" s="193" t="s">
        <v>132</v>
      </c>
      <c r="C69" s="86"/>
      <c r="D69" s="87" t="s">
        <v>133</v>
      </c>
      <c r="E69" s="190" t="str">
        <f>IFERROR(+F69/('OSNOVNE STORITVE'!$F$55+$F$91),"%")</f>
        <v>%</v>
      </c>
      <c r="F69" s="88">
        <v>0</v>
      </c>
      <c r="G69" s="88">
        <f>+F69*0.22</f>
        <v>0</v>
      </c>
      <c r="H69" s="88">
        <f>+F69+G69</f>
        <v>0</v>
      </c>
      <c r="I69" s="78" t="s">
        <v>134</v>
      </c>
    </row>
    <row r="70" spans="1:9" s="39" customFormat="1">
      <c r="A70" s="160"/>
      <c r="B70" s="69"/>
      <c r="C70" s="161" t="s">
        <v>12</v>
      </c>
      <c r="D70" s="162" t="s">
        <v>55</v>
      </c>
      <c r="E70" s="163" t="str">
        <f>IFERROR(+F70/('OSNOVNE STORITVE'!$F$55+$F$91),"%")</f>
        <v>%</v>
      </c>
      <c r="F70" s="164">
        <v>0</v>
      </c>
      <c r="G70" s="164">
        <f>+F70*0.22</f>
        <v>0</v>
      </c>
      <c r="H70" s="164">
        <f t="shared" ref="H70:H71" si="7">+F70+G70</f>
        <v>0</v>
      </c>
      <c r="I70" s="162"/>
    </row>
    <row r="71" spans="1:9" s="39" customFormat="1">
      <c r="A71" s="160"/>
      <c r="B71" s="165"/>
      <c r="C71" s="166" t="s">
        <v>12</v>
      </c>
      <c r="D71" s="167" t="s">
        <v>55</v>
      </c>
      <c r="E71" s="163" t="str">
        <f>IFERROR(+F71/('OSNOVNE STORITVE'!$F$55+$F$91),"%")</f>
        <v>%</v>
      </c>
      <c r="F71" s="168">
        <v>0</v>
      </c>
      <c r="G71" s="168">
        <f>+F71*0.22</f>
        <v>0</v>
      </c>
      <c r="H71" s="168">
        <f t="shared" si="7"/>
        <v>0</v>
      </c>
      <c r="I71" s="167"/>
    </row>
    <row r="72" spans="1:9" s="39" customFormat="1">
      <c r="A72" s="194">
        <v>5</v>
      </c>
      <c r="B72" s="171" t="s">
        <v>94</v>
      </c>
      <c r="C72" s="38"/>
      <c r="D72" s="36"/>
      <c r="E72" s="172"/>
      <c r="F72" s="38"/>
      <c r="G72" s="38"/>
      <c r="H72" s="38"/>
      <c r="I72" s="177"/>
    </row>
    <row r="73" spans="1:9" s="47" customFormat="1" ht="12.75" outlineLevel="1">
      <c r="A73" s="71" t="s">
        <v>95</v>
      </c>
      <c r="B73" s="122" t="s">
        <v>96</v>
      </c>
      <c r="C73" s="169"/>
      <c r="D73" s="103"/>
      <c r="E73" s="159"/>
      <c r="F73" s="109"/>
      <c r="G73" s="109"/>
      <c r="H73" s="109"/>
      <c r="I73" s="103"/>
    </row>
    <row r="74" spans="1:9" s="39" customFormat="1">
      <c r="A74" s="160"/>
      <c r="B74" s="69"/>
      <c r="C74" s="161" t="s">
        <v>12</v>
      </c>
      <c r="D74" s="162" t="s">
        <v>55</v>
      </c>
      <c r="E74" s="163" t="str">
        <f>IFERROR(+F74/('OSNOVNE STORITVE'!$F$55+$F$91),"%")</f>
        <v>%</v>
      </c>
      <c r="F74" s="164">
        <v>0</v>
      </c>
      <c r="G74" s="164">
        <f>+F74*0.22</f>
        <v>0</v>
      </c>
      <c r="H74" s="164">
        <f>+F74+G74</f>
        <v>0</v>
      </c>
      <c r="I74" s="162"/>
    </row>
    <row r="75" spans="1:9" s="39" customFormat="1">
      <c r="A75" s="160"/>
      <c r="B75" s="165"/>
      <c r="C75" s="166" t="s">
        <v>12</v>
      </c>
      <c r="D75" s="167" t="s">
        <v>55</v>
      </c>
      <c r="E75" s="163" t="str">
        <f>IFERROR(+F75/('OSNOVNE STORITVE'!$F$55+$F$91),"%")</f>
        <v>%</v>
      </c>
      <c r="F75" s="168">
        <v>0</v>
      </c>
      <c r="G75" s="168">
        <f>+F75*0.22</f>
        <v>0</v>
      </c>
      <c r="H75" s="168">
        <f>+F75+G75</f>
        <v>0</v>
      </c>
      <c r="I75" s="167"/>
    </row>
    <row r="76" spans="1:9" s="47" customFormat="1" ht="12.75" outlineLevel="1">
      <c r="A76" s="71" t="s">
        <v>99</v>
      </c>
      <c r="B76" s="122" t="s">
        <v>100</v>
      </c>
      <c r="C76" s="169"/>
      <c r="D76" s="103"/>
      <c r="E76" s="159"/>
      <c r="F76" s="109"/>
      <c r="G76" s="109"/>
      <c r="H76" s="109"/>
      <c r="I76" s="103"/>
    </row>
    <row r="77" spans="1:9" s="39" customFormat="1">
      <c r="A77" s="160"/>
      <c r="B77" s="69"/>
      <c r="C77" s="161" t="s">
        <v>12</v>
      </c>
      <c r="D77" s="162" t="s">
        <v>55</v>
      </c>
      <c r="E77" s="163" t="str">
        <f>IFERROR(+F77/('OSNOVNE STORITVE'!$F$55+$F$91),"%")</f>
        <v>%</v>
      </c>
      <c r="F77" s="164">
        <v>0</v>
      </c>
      <c r="G77" s="164">
        <f>+F77*0.22</f>
        <v>0</v>
      </c>
      <c r="H77" s="164">
        <f t="shared" ref="H77:H78" si="8">+F77+G77</f>
        <v>0</v>
      </c>
      <c r="I77" s="162"/>
    </row>
    <row r="78" spans="1:9" s="39" customFormat="1">
      <c r="A78" s="160"/>
      <c r="B78" s="165"/>
      <c r="C78" s="166" t="s">
        <v>12</v>
      </c>
      <c r="D78" s="167" t="s">
        <v>55</v>
      </c>
      <c r="E78" s="163" t="str">
        <f>IFERROR(+F78/('OSNOVNE STORITVE'!$F$55+$F$91),"%")</f>
        <v>%</v>
      </c>
      <c r="F78" s="168">
        <v>0</v>
      </c>
      <c r="G78" s="168">
        <f>+F78*0.22</f>
        <v>0</v>
      </c>
      <c r="H78" s="168">
        <f t="shared" si="8"/>
        <v>0</v>
      </c>
      <c r="I78" s="167"/>
    </row>
    <row r="79" spans="1:9" s="39" customFormat="1">
      <c r="A79" s="195">
        <v>6</v>
      </c>
      <c r="B79" s="196" t="s">
        <v>101</v>
      </c>
      <c r="C79" s="38"/>
      <c r="D79" s="174"/>
      <c r="E79" s="175"/>
      <c r="F79" s="176"/>
      <c r="G79" s="176"/>
      <c r="H79" s="176"/>
      <c r="I79" s="197"/>
    </row>
    <row r="80" spans="1:9" s="47" customFormat="1" ht="12.75">
      <c r="A80" s="71" t="s">
        <v>102</v>
      </c>
      <c r="B80" s="122" t="s">
        <v>103</v>
      </c>
      <c r="C80" s="169"/>
      <c r="D80" s="103"/>
      <c r="E80" s="159"/>
      <c r="F80" s="109"/>
      <c r="G80" s="109"/>
      <c r="H80" s="109"/>
      <c r="I80" s="103"/>
    </row>
    <row r="81" spans="1:13" s="39" customFormat="1">
      <c r="A81" s="160"/>
      <c r="B81" s="69"/>
      <c r="C81" s="161" t="s">
        <v>12</v>
      </c>
      <c r="D81" s="162" t="s">
        <v>55</v>
      </c>
      <c r="E81" s="163" t="str">
        <f>IFERROR(+F81/('OSNOVNE STORITVE'!$F$55+$F$91),"%")</f>
        <v>%</v>
      </c>
      <c r="F81" s="164">
        <v>0</v>
      </c>
      <c r="G81" s="164">
        <f>+F81*0.22</f>
        <v>0</v>
      </c>
      <c r="H81" s="164">
        <f>+F81+G81</f>
        <v>0</v>
      </c>
      <c r="I81" s="162"/>
    </row>
    <row r="82" spans="1:13" s="39" customFormat="1">
      <c r="A82" s="160"/>
      <c r="B82" s="165"/>
      <c r="C82" s="166" t="s">
        <v>12</v>
      </c>
      <c r="D82" s="167" t="s">
        <v>55</v>
      </c>
      <c r="E82" s="163" t="str">
        <f>IFERROR(+F82/('OSNOVNE STORITVE'!$F$55+$F$91),"%")</f>
        <v>%</v>
      </c>
      <c r="F82" s="168">
        <v>0</v>
      </c>
      <c r="G82" s="168">
        <f>+F82*0.22</f>
        <v>0</v>
      </c>
      <c r="H82" s="168">
        <f>+F82+G82</f>
        <v>0</v>
      </c>
      <c r="I82" s="167"/>
    </row>
    <row r="83" spans="1:13" s="47" customFormat="1" ht="12.75">
      <c r="A83" s="71" t="s">
        <v>105</v>
      </c>
      <c r="B83" s="122" t="s">
        <v>106</v>
      </c>
      <c r="C83" s="169"/>
      <c r="D83" s="103"/>
      <c r="E83" s="159"/>
      <c r="F83" s="109"/>
      <c r="G83" s="109"/>
      <c r="H83" s="109"/>
      <c r="I83" s="103"/>
    </row>
    <row r="84" spans="1:13" s="39" customFormat="1">
      <c r="A84" s="160"/>
      <c r="B84" s="69"/>
      <c r="C84" s="161" t="s">
        <v>12</v>
      </c>
      <c r="D84" s="162" t="s">
        <v>55</v>
      </c>
      <c r="E84" s="163" t="str">
        <f>IFERROR(+F84/('OSNOVNE STORITVE'!$F$55+$F$91),"%")</f>
        <v>%</v>
      </c>
      <c r="F84" s="164">
        <v>0</v>
      </c>
      <c r="G84" s="164">
        <f>+F84*0.22</f>
        <v>0</v>
      </c>
      <c r="H84" s="164">
        <f t="shared" ref="H84:H85" si="9">+F84+G84</f>
        <v>0</v>
      </c>
      <c r="I84" s="162"/>
    </row>
    <row r="85" spans="1:13" s="39" customFormat="1">
      <c r="A85" s="160"/>
      <c r="B85" s="165"/>
      <c r="C85" s="166" t="s">
        <v>12</v>
      </c>
      <c r="D85" s="167" t="s">
        <v>55</v>
      </c>
      <c r="E85" s="163" t="str">
        <f>IFERROR(+F85/('OSNOVNE STORITVE'!$F$55+$F$91),"%")</f>
        <v>%</v>
      </c>
      <c r="F85" s="168">
        <v>0</v>
      </c>
      <c r="G85" s="168">
        <f>+F85*0.22</f>
        <v>0</v>
      </c>
      <c r="H85" s="168">
        <f t="shared" si="9"/>
        <v>0</v>
      </c>
      <c r="I85" s="167"/>
    </row>
    <row r="86" spans="1:13" s="47" customFormat="1" ht="12.75">
      <c r="A86" s="71" t="s">
        <v>108</v>
      </c>
      <c r="B86" s="122" t="s">
        <v>109</v>
      </c>
      <c r="C86" s="169"/>
      <c r="D86" s="103"/>
      <c r="E86" s="159"/>
      <c r="F86" s="109"/>
      <c r="G86" s="109"/>
      <c r="H86" s="109"/>
      <c r="I86" s="103"/>
    </row>
    <row r="87" spans="1:13" s="39" customFormat="1">
      <c r="A87" s="160"/>
      <c r="B87" s="69"/>
      <c r="C87" s="161" t="s">
        <v>12</v>
      </c>
      <c r="D87" s="162" t="s">
        <v>55</v>
      </c>
      <c r="E87" s="163" t="str">
        <f>IFERROR(+F87/('OSNOVNE STORITVE'!$F$55+$F$91),"%")</f>
        <v>%</v>
      </c>
      <c r="F87" s="164">
        <v>0</v>
      </c>
      <c r="G87" s="164">
        <f>+F87*0.22</f>
        <v>0</v>
      </c>
      <c r="H87" s="164">
        <f>+F87+G87</f>
        <v>0</v>
      </c>
      <c r="I87" s="162"/>
    </row>
    <row r="88" spans="1:13" s="39" customFormat="1">
      <c r="A88" s="198"/>
      <c r="B88" s="199"/>
      <c r="C88" s="200" t="s">
        <v>12</v>
      </c>
      <c r="D88" s="201" t="s">
        <v>55</v>
      </c>
      <c r="E88" s="163" t="str">
        <f>IFERROR(+F88/('OSNOVNE STORITVE'!$F$55+$F$91),"%")</f>
        <v>%</v>
      </c>
      <c r="F88" s="202">
        <v>0</v>
      </c>
      <c r="G88" s="202">
        <f>+F88*0.22</f>
        <v>0</v>
      </c>
      <c r="H88" s="202">
        <f>+F88+G88</f>
        <v>0</v>
      </c>
      <c r="I88" s="201"/>
    </row>
    <row r="89" spans="1:13" s="135" customFormat="1">
      <c r="A89" s="130"/>
      <c r="B89" s="131"/>
      <c r="C89" s="203"/>
      <c r="D89" s="204"/>
      <c r="E89" s="204"/>
      <c r="F89" s="203"/>
      <c r="G89" s="203"/>
      <c r="H89" s="203"/>
      <c r="I89" s="73"/>
    </row>
    <row r="90" spans="1:13" s="135" customFormat="1">
      <c r="A90" s="130"/>
      <c r="B90" s="131"/>
      <c r="C90" s="132"/>
      <c r="D90" s="133"/>
      <c r="E90" s="133"/>
      <c r="F90" s="132"/>
      <c r="G90" s="132"/>
      <c r="H90" s="132"/>
      <c r="I90" s="73"/>
    </row>
    <row r="91" spans="1:13" s="135" customFormat="1" ht="22.5">
      <c r="A91" s="136"/>
      <c r="B91" s="137" t="s">
        <v>111</v>
      </c>
      <c r="C91" s="138"/>
      <c r="D91" s="139"/>
      <c r="E91" s="140">
        <f>SUM(E12:E90)</f>
        <v>0</v>
      </c>
      <c r="F91" s="138">
        <f>SUM(F19:F89)</f>
        <v>0</v>
      </c>
      <c r="G91" s="138">
        <f>SUM(G19:G89)</f>
        <v>0</v>
      </c>
      <c r="H91" s="138">
        <f>SUM(H19:H89)</f>
        <v>0</v>
      </c>
      <c r="I91" s="73"/>
    </row>
    <row r="92" spans="1:13" s="135" customFormat="1">
      <c r="A92" s="130"/>
      <c r="B92" s="131" t="s">
        <v>112</v>
      </c>
      <c r="C92" s="205"/>
      <c r="D92" s="206"/>
      <c r="E92" s="206"/>
      <c r="F92" s="205" t="str">
        <f>IFERROR(F91/'[1]OSNOVNI PODATKI'!$E$370,"")</f>
        <v/>
      </c>
      <c r="G92" s="205" t="str">
        <f>IFERROR(G91/'[1]OSNOVNI PODATKI'!$E$370,"")</f>
        <v/>
      </c>
      <c r="H92" s="205" t="str">
        <f>IFERROR(H91/'[1]OSNOVNI PODATKI'!$E$370,"")</f>
        <v/>
      </c>
      <c r="I92" s="73"/>
    </row>
    <row r="93" spans="1:13" s="135" customFormat="1">
      <c r="A93" s="145"/>
      <c r="B93" s="146"/>
      <c r="C93" s="147"/>
      <c r="D93" s="148"/>
      <c r="E93" s="148"/>
      <c r="F93" s="147"/>
      <c r="G93" s="147"/>
      <c r="H93" s="147"/>
    </row>
    <row r="95" spans="1:13" s="10" customFormat="1" ht="15.75">
      <c r="B95" s="11"/>
      <c r="D95" s="11"/>
      <c r="E95" s="11"/>
    </row>
    <row r="96" spans="1:13">
      <c r="C96" s="152"/>
      <c r="D96" s="153"/>
      <c r="E96" s="153"/>
      <c r="F96" s="152"/>
      <c r="G96" s="152"/>
      <c r="H96" s="152"/>
      <c r="I96" s="152"/>
      <c r="M96" s="154"/>
    </row>
    <row r="97" spans="3:13">
      <c r="C97" s="152"/>
      <c r="D97" s="153"/>
      <c r="E97" s="153"/>
      <c r="F97" s="152"/>
      <c r="G97" s="152"/>
      <c r="H97" s="152"/>
      <c r="I97" s="152"/>
      <c r="M97" s="154"/>
    </row>
    <row r="98" spans="3:13">
      <c r="C98" s="152"/>
      <c r="D98" s="153"/>
      <c r="E98" s="153"/>
      <c r="F98" s="152"/>
      <c r="G98" s="152"/>
      <c r="H98" s="152"/>
      <c r="I98" s="152"/>
      <c r="M98" s="154"/>
    </row>
    <row r="99" spans="3:13">
      <c r="C99" s="152"/>
      <c r="D99" s="153"/>
      <c r="E99" s="153"/>
      <c r="F99" s="152"/>
      <c r="G99" s="152"/>
      <c r="H99" s="152"/>
      <c r="I99" s="152"/>
      <c r="M99" s="154"/>
    </row>
    <row r="100" spans="3:13">
      <c r="C100" s="152"/>
      <c r="D100" s="153"/>
      <c r="E100" s="153"/>
      <c r="F100" s="152"/>
      <c r="G100" s="152"/>
      <c r="H100" s="152"/>
      <c r="I100" s="152"/>
      <c r="M100" s="154"/>
    </row>
  </sheetData>
  <mergeCells count="1">
    <mergeCell ref="C11:D11"/>
  </mergeCells>
  <pageMargins left="0.39370078740157483" right="0.39370078740157483" top="0.98425196850393704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OSNOVNE STORITVE</vt:lpstr>
      <vt:lpstr>POSEBNE STORITVE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 Suhadolc</dc:creator>
  <cp:lastModifiedBy>Mima Suhadolc</cp:lastModifiedBy>
  <dcterms:created xsi:type="dcterms:W3CDTF">2026-03-11T04:53:02Z</dcterms:created>
  <dcterms:modified xsi:type="dcterms:W3CDTF">2026-03-11T04:56:06Z</dcterms:modified>
</cp:coreProperties>
</file>